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435" windowWidth="9420" windowHeight="4650" firstSheet="1" activeTab="6"/>
  </bookViews>
  <sheets>
    <sheet name="1  KOLO" sheetId="1" r:id="rId1"/>
    <sheet name="1 KOLO" sheetId="7" r:id="rId2"/>
    <sheet name="2 KOLO" sheetId="8" r:id="rId3"/>
    <sheet name="3 KOLO" sheetId="9" r:id="rId4"/>
    <sheet name="4 KOLO" sheetId="10" r:id="rId5"/>
    <sheet name="FINALE" sheetId="12" r:id="rId6"/>
    <sheet name="SKUPAJ" sheetId="13" r:id="rId7"/>
    <sheet name="KROGI" sheetId="14" r:id="rId8"/>
  </sheets>
  <calcPr calcId="145621"/>
</workbook>
</file>

<file path=xl/calcChain.xml><?xml version="1.0" encoding="utf-8"?>
<calcChain xmlns="http://schemas.openxmlformats.org/spreadsheetml/2006/main">
  <c r="M21" i="12" l="1"/>
  <c r="X20" i="10" l="1"/>
  <c r="M20" i="10"/>
  <c r="Y20" i="10" s="1"/>
  <c r="M31" i="8"/>
  <c r="X31" i="8"/>
  <c r="Y31" i="8"/>
  <c r="M4" i="7" l="1"/>
  <c r="X4" i="7"/>
  <c r="I32" i="13" l="1"/>
  <c r="J35" i="13" l="1"/>
  <c r="I35" i="13"/>
  <c r="J34" i="13"/>
  <c r="J32" i="13"/>
  <c r="J36" i="13"/>
  <c r="J33" i="13"/>
  <c r="I33" i="13"/>
  <c r="X18" i="10" l="1"/>
  <c r="X33" i="9" l="1"/>
  <c r="M33" i="9"/>
  <c r="X22" i="8"/>
  <c r="M22" i="8"/>
  <c r="X13" i="8" l="1"/>
  <c r="M13" i="8"/>
  <c r="A32" i="13" l="1"/>
  <c r="B25" i="14" s="1"/>
  <c r="A34" i="13"/>
  <c r="B29" i="14" s="1"/>
  <c r="A36" i="13"/>
  <c r="B31" i="14" s="1"/>
  <c r="A33" i="13"/>
  <c r="B27" i="14" s="1"/>
  <c r="A35" i="13"/>
  <c r="B28" i="14" s="1"/>
  <c r="A30" i="13"/>
  <c r="B30" i="14" s="1"/>
  <c r="A29" i="13"/>
  <c r="B26" i="14" s="1"/>
  <c r="A28" i="13"/>
  <c r="B24" i="14" s="1"/>
  <c r="B27" i="12"/>
  <c r="B28" i="12"/>
  <c r="B29" i="12"/>
  <c r="B32" i="12"/>
  <c r="B33" i="12"/>
  <c r="B34" i="12"/>
  <c r="B35" i="12"/>
  <c r="B36" i="12"/>
  <c r="B37" i="12"/>
  <c r="A28" i="12"/>
  <c r="A29" i="12"/>
  <c r="A32" i="12"/>
  <c r="A33" i="12"/>
  <c r="A34" i="12"/>
  <c r="A35" i="12"/>
  <c r="A36" i="12"/>
  <c r="A37" i="12"/>
  <c r="A27" i="12"/>
  <c r="B16" i="12"/>
  <c r="B17" i="12"/>
  <c r="B18" i="12"/>
  <c r="B19" i="12"/>
  <c r="B20" i="12"/>
  <c r="B21" i="12"/>
  <c r="B22" i="12"/>
  <c r="B23" i="12"/>
  <c r="B24" i="12"/>
  <c r="A17" i="12"/>
  <c r="A18" i="12"/>
  <c r="A19" i="12"/>
  <c r="A20" i="12"/>
  <c r="A21" i="12"/>
  <c r="A22" i="12"/>
  <c r="A23" i="12"/>
  <c r="A24" i="12"/>
  <c r="A16" i="12"/>
  <c r="B26" i="10"/>
  <c r="B27" i="10"/>
  <c r="B28" i="10"/>
  <c r="B30" i="10"/>
  <c r="B31" i="10"/>
  <c r="B32" i="10"/>
  <c r="B33" i="10"/>
  <c r="B34" i="10"/>
  <c r="B35" i="10"/>
  <c r="A27" i="10"/>
  <c r="A28" i="10"/>
  <c r="A30" i="10"/>
  <c r="A31" i="10"/>
  <c r="A32" i="10"/>
  <c r="A33" i="10"/>
  <c r="A34" i="10"/>
  <c r="A35" i="10"/>
  <c r="A26" i="10"/>
  <c r="B15" i="10"/>
  <c r="B16" i="10"/>
  <c r="B17" i="10"/>
  <c r="B18" i="10"/>
  <c r="B19" i="10"/>
  <c r="B20" i="10"/>
  <c r="B21" i="10"/>
  <c r="B22" i="10"/>
  <c r="B23" i="10"/>
  <c r="A16" i="10"/>
  <c r="A17" i="10"/>
  <c r="A18" i="10"/>
  <c r="A19" i="10"/>
  <c r="A20" i="10"/>
  <c r="A21" i="10"/>
  <c r="A22" i="10"/>
  <c r="A23" i="10"/>
  <c r="A15" i="10"/>
  <c r="B26" i="9"/>
  <c r="B27" i="9"/>
  <c r="B28" i="9"/>
  <c r="B30" i="9"/>
  <c r="B31" i="9"/>
  <c r="B32" i="9"/>
  <c r="B33" i="9"/>
  <c r="B34" i="9"/>
  <c r="B35" i="9"/>
  <c r="A27" i="9"/>
  <c r="A28" i="9"/>
  <c r="A30" i="9"/>
  <c r="A31" i="9"/>
  <c r="A32" i="9"/>
  <c r="A33" i="9"/>
  <c r="A34" i="9"/>
  <c r="A35" i="9"/>
  <c r="A26" i="9"/>
  <c r="B15" i="9"/>
  <c r="B16" i="9"/>
  <c r="B17" i="9"/>
  <c r="B18" i="9"/>
  <c r="B19" i="9"/>
  <c r="B20" i="9"/>
  <c r="B21" i="9"/>
  <c r="B22" i="9"/>
  <c r="B23" i="9"/>
  <c r="A23" i="9"/>
  <c r="A16" i="9"/>
  <c r="A17" i="9"/>
  <c r="A18" i="9"/>
  <c r="A19" i="9"/>
  <c r="A20" i="9"/>
  <c r="A21" i="9"/>
  <c r="A22" i="9"/>
  <c r="A15" i="9"/>
  <c r="B31" i="8"/>
  <c r="B32" i="8"/>
  <c r="B33" i="8"/>
  <c r="B34" i="8"/>
  <c r="B35" i="8"/>
  <c r="A32" i="8"/>
  <c r="A33" i="8"/>
  <c r="A34" i="8"/>
  <c r="A35" i="8"/>
  <c r="A31" i="8"/>
  <c r="B26" i="8"/>
  <c r="B27" i="8"/>
  <c r="B28" i="8"/>
  <c r="B30" i="8"/>
  <c r="A27" i="8"/>
  <c r="A28" i="8"/>
  <c r="A30" i="8"/>
  <c r="A26" i="8"/>
  <c r="B15" i="8"/>
  <c r="B16" i="8"/>
  <c r="B17" i="8"/>
  <c r="B18" i="8"/>
  <c r="B20" i="8"/>
  <c r="B21" i="8"/>
  <c r="B22" i="8"/>
  <c r="B23" i="8"/>
  <c r="A23" i="8"/>
  <c r="A16" i="8"/>
  <c r="A17" i="8"/>
  <c r="A18" i="8"/>
  <c r="A19" i="8"/>
  <c r="A20" i="8"/>
  <c r="A21" i="8"/>
  <c r="A22" i="8"/>
  <c r="A15" i="8"/>
  <c r="A21" i="13"/>
  <c r="B13" i="14" s="1"/>
  <c r="A22" i="13"/>
  <c r="B17" i="14" s="1"/>
  <c r="A20" i="13"/>
  <c r="B12" i="14" s="1"/>
  <c r="A18" i="13"/>
  <c r="B6" i="14" s="1"/>
  <c r="A19" i="13"/>
  <c r="B9" i="14" s="1"/>
  <c r="A17" i="13"/>
  <c r="B4" i="14" s="1"/>
  <c r="A23" i="13"/>
  <c r="B19" i="14" s="1"/>
  <c r="A16" i="13"/>
  <c r="B5" i="14" s="1"/>
  <c r="A11" i="13"/>
  <c r="B16" i="14" s="1"/>
  <c r="A13" i="13"/>
  <c r="B20" i="14" s="1"/>
  <c r="A10" i="13"/>
  <c r="B15" i="14" s="1"/>
  <c r="A7" i="13"/>
  <c r="B10" i="14" s="1"/>
  <c r="A12" i="13"/>
  <c r="B18" i="14" s="1"/>
  <c r="A9" i="13"/>
  <c r="B14" i="14" s="1"/>
  <c r="A6" i="13"/>
  <c r="B8" i="14" s="1"/>
  <c r="A8" i="13"/>
  <c r="B11" i="14" s="1"/>
  <c r="A5" i="13"/>
  <c r="B7" i="14" s="1"/>
  <c r="A4" i="13"/>
  <c r="B3" i="14" s="1"/>
  <c r="B4" i="12"/>
  <c r="B5" i="12"/>
  <c r="B6" i="12"/>
  <c r="B7" i="12"/>
  <c r="B8" i="12"/>
  <c r="B9" i="12"/>
  <c r="B10" i="12"/>
  <c r="B11" i="12"/>
  <c r="B12" i="12"/>
  <c r="B13" i="12"/>
  <c r="A5" i="12"/>
  <c r="A6" i="12"/>
  <c r="A7" i="12"/>
  <c r="A8" i="12"/>
  <c r="A9" i="12"/>
  <c r="A10" i="12"/>
  <c r="A11" i="12"/>
  <c r="A12" i="12"/>
  <c r="A13" i="12"/>
  <c r="A4" i="12"/>
  <c r="B4" i="10"/>
  <c r="B5" i="10"/>
  <c r="B6" i="10"/>
  <c r="B7" i="10"/>
  <c r="B8" i="10"/>
  <c r="B9" i="10"/>
  <c r="B10" i="10"/>
  <c r="B11" i="10"/>
  <c r="B12" i="10"/>
  <c r="B13" i="10"/>
  <c r="A5" i="10"/>
  <c r="A6" i="10"/>
  <c r="A7" i="10"/>
  <c r="A8" i="10"/>
  <c r="A9" i="10"/>
  <c r="A10" i="10"/>
  <c r="A11" i="10"/>
  <c r="A12" i="10"/>
  <c r="A13" i="10"/>
  <c r="A4" i="10"/>
  <c r="B4" i="9"/>
  <c r="B5" i="9"/>
  <c r="B6" i="9"/>
  <c r="B7" i="9"/>
  <c r="B8" i="9"/>
  <c r="B9" i="9"/>
  <c r="B10" i="9"/>
  <c r="B11" i="9"/>
  <c r="B12" i="9"/>
  <c r="B13" i="9"/>
  <c r="A5" i="9"/>
  <c r="A6" i="9"/>
  <c r="A7" i="9"/>
  <c r="A8" i="9"/>
  <c r="A9" i="9"/>
  <c r="A10" i="9"/>
  <c r="A11" i="9"/>
  <c r="A12" i="9"/>
  <c r="A13" i="9"/>
  <c r="A4" i="9"/>
  <c r="B5" i="8"/>
  <c r="B6" i="8"/>
  <c r="B7" i="8"/>
  <c r="B8" i="8"/>
  <c r="B9" i="8"/>
  <c r="B10" i="8"/>
  <c r="B11" i="8"/>
  <c r="B12" i="8"/>
  <c r="B13" i="8"/>
  <c r="B4" i="8"/>
  <c r="A5" i="8"/>
  <c r="A6" i="8"/>
  <c r="A7" i="8"/>
  <c r="A8" i="8"/>
  <c r="A9" i="8"/>
  <c r="A10" i="8"/>
  <c r="A11" i="8"/>
  <c r="A12" i="8"/>
  <c r="A13" i="8"/>
  <c r="A4" i="8"/>
  <c r="D32" i="13" l="1"/>
  <c r="F32" i="13"/>
  <c r="H32" i="13"/>
  <c r="D34" i="13"/>
  <c r="F34" i="13"/>
  <c r="H34" i="13"/>
  <c r="D36" i="13"/>
  <c r="F36" i="13"/>
  <c r="H36" i="13"/>
  <c r="D33" i="13"/>
  <c r="F33" i="13"/>
  <c r="H33" i="13"/>
  <c r="D35" i="13"/>
  <c r="F35" i="13"/>
  <c r="H35" i="13"/>
  <c r="D30" i="13"/>
  <c r="F30" i="13"/>
  <c r="H30" i="13"/>
  <c r="J30" i="13"/>
  <c r="D29" i="13"/>
  <c r="F29" i="13"/>
  <c r="H29" i="13"/>
  <c r="J29" i="13"/>
  <c r="D28" i="13"/>
  <c r="F28" i="13"/>
  <c r="H28" i="13"/>
  <c r="J28" i="13"/>
  <c r="M25" i="12"/>
  <c r="N35" i="13"/>
  <c r="N33" i="13"/>
  <c r="N36" i="13"/>
  <c r="N34" i="13"/>
  <c r="N32" i="13"/>
  <c r="N28" i="13"/>
  <c r="N29" i="13"/>
  <c r="N30" i="13"/>
  <c r="M33" i="12"/>
  <c r="X33" i="12"/>
  <c r="M34" i="12"/>
  <c r="X34" i="12"/>
  <c r="M36" i="12"/>
  <c r="X36" i="12"/>
  <c r="M35" i="12"/>
  <c r="X35" i="12"/>
  <c r="M32" i="12"/>
  <c r="X32" i="12"/>
  <c r="M37" i="12"/>
  <c r="X37" i="12"/>
  <c r="Y37" i="12" s="1"/>
  <c r="M29" i="12"/>
  <c r="X29" i="12"/>
  <c r="M27" i="12"/>
  <c r="X27" i="12"/>
  <c r="M28" i="12"/>
  <c r="X28" i="12"/>
  <c r="N18" i="13"/>
  <c r="N19" i="13"/>
  <c r="N17" i="13"/>
  <c r="N22" i="13"/>
  <c r="N20" i="13"/>
  <c r="N21" i="13"/>
  <c r="N23" i="13"/>
  <c r="N16" i="13"/>
  <c r="N11" i="13"/>
  <c r="N7" i="13"/>
  <c r="N10" i="13"/>
  <c r="N12" i="13"/>
  <c r="N5" i="13"/>
  <c r="N13" i="13"/>
  <c r="M24" i="12"/>
  <c r="M23" i="12"/>
  <c r="M22" i="12"/>
  <c r="M20" i="12"/>
  <c r="M19" i="12"/>
  <c r="M18" i="12"/>
  <c r="M17" i="12"/>
  <c r="M16" i="12"/>
  <c r="M12" i="12"/>
  <c r="M11" i="12"/>
  <c r="M10" i="12"/>
  <c r="M9" i="12"/>
  <c r="M8" i="12"/>
  <c r="M7" i="12"/>
  <c r="N6" i="13"/>
  <c r="N4" i="13"/>
  <c r="N9" i="13"/>
  <c r="N8" i="13"/>
  <c r="D23" i="13"/>
  <c r="F23" i="13"/>
  <c r="H23" i="13"/>
  <c r="J23" i="13"/>
  <c r="D21" i="13"/>
  <c r="F21" i="13"/>
  <c r="H21" i="13"/>
  <c r="J21" i="13"/>
  <c r="D20" i="13"/>
  <c r="F20" i="13"/>
  <c r="H20" i="13"/>
  <c r="J20" i="13"/>
  <c r="D22" i="13"/>
  <c r="F22" i="13"/>
  <c r="H22" i="13"/>
  <c r="J22" i="13"/>
  <c r="D17" i="13"/>
  <c r="F17" i="13"/>
  <c r="H17" i="13"/>
  <c r="J17" i="13"/>
  <c r="D19" i="13"/>
  <c r="F19" i="13"/>
  <c r="H19" i="13"/>
  <c r="J19" i="13"/>
  <c r="D18" i="13"/>
  <c r="F18" i="13"/>
  <c r="H18" i="13"/>
  <c r="J18" i="13"/>
  <c r="D16" i="13"/>
  <c r="F16" i="13"/>
  <c r="H16" i="13"/>
  <c r="J16" i="13"/>
  <c r="D13" i="13"/>
  <c r="F13" i="13"/>
  <c r="H13" i="13"/>
  <c r="J13" i="13"/>
  <c r="D9" i="13"/>
  <c r="F9" i="13"/>
  <c r="H9" i="13"/>
  <c r="J9" i="13"/>
  <c r="D5" i="13"/>
  <c r="F5" i="13"/>
  <c r="H5" i="13"/>
  <c r="J5" i="13"/>
  <c r="D6" i="13"/>
  <c r="F6" i="13"/>
  <c r="H6" i="13"/>
  <c r="J6" i="13"/>
  <c r="D8" i="13"/>
  <c r="F8" i="13"/>
  <c r="H8" i="13"/>
  <c r="J8" i="13"/>
  <c r="D12" i="13"/>
  <c r="F12" i="13"/>
  <c r="H12" i="13"/>
  <c r="J12" i="13"/>
  <c r="D10" i="13"/>
  <c r="F10" i="13"/>
  <c r="H10" i="13"/>
  <c r="J10" i="13"/>
  <c r="D7" i="13"/>
  <c r="F7" i="13"/>
  <c r="H7" i="13"/>
  <c r="J7" i="13"/>
  <c r="D11" i="13"/>
  <c r="F11" i="13"/>
  <c r="H11" i="13"/>
  <c r="J11" i="13"/>
  <c r="D4" i="13"/>
  <c r="F4" i="13"/>
  <c r="H4" i="13"/>
  <c r="J4" i="13"/>
  <c r="X27" i="10"/>
  <c r="M4" i="10"/>
  <c r="X4" i="10"/>
  <c r="X24" i="10"/>
  <c r="M24" i="10"/>
  <c r="Y24" i="10"/>
  <c r="X30" i="10"/>
  <c r="M30" i="10"/>
  <c r="X32" i="10"/>
  <c r="M32" i="10"/>
  <c r="M34" i="10"/>
  <c r="X34" i="10"/>
  <c r="M28" i="10"/>
  <c r="X28" i="10"/>
  <c r="M27" i="10"/>
  <c r="M22" i="10"/>
  <c r="X22" i="10"/>
  <c r="M21" i="10"/>
  <c r="X21" i="10"/>
  <c r="M19" i="10"/>
  <c r="X19" i="10"/>
  <c r="M18" i="10"/>
  <c r="M17" i="10"/>
  <c r="X17" i="10"/>
  <c r="M16" i="10"/>
  <c r="X16" i="10"/>
  <c r="M15" i="10"/>
  <c r="X15" i="10"/>
  <c r="M8" i="10"/>
  <c r="X8" i="10"/>
  <c r="M7" i="10"/>
  <c r="X7" i="10"/>
  <c r="M37" i="10"/>
  <c r="X37" i="10"/>
  <c r="M36" i="10"/>
  <c r="X36" i="10"/>
  <c r="M35" i="10"/>
  <c r="X35" i="10"/>
  <c r="M32" i="9"/>
  <c r="X32" i="9"/>
  <c r="M33" i="10"/>
  <c r="X33" i="10"/>
  <c r="M28" i="9"/>
  <c r="X28" i="9"/>
  <c r="M27" i="9"/>
  <c r="X27" i="9"/>
  <c r="M13" i="10"/>
  <c r="X13" i="10"/>
  <c r="M13" i="9"/>
  <c r="X13" i="9"/>
  <c r="M12" i="10"/>
  <c r="X12" i="10"/>
  <c r="Y12" i="10" s="1"/>
  <c r="I11" i="13" s="1"/>
  <c r="M11" i="10"/>
  <c r="X11" i="10"/>
  <c r="M10" i="10"/>
  <c r="X10" i="10"/>
  <c r="M22" i="9"/>
  <c r="X22" i="9"/>
  <c r="M21" i="9"/>
  <c r="X21" i="9"/>
  <c r="M9" i="10"/>
  <c r="X9" i="10"/>
  <c r="M31" i="9"/>
  <c r="X31" i="9"/>
  <c r="X7" i="12"/>
  <c r="X8" i="12"/>
  <c r="X9" i="12"/>
  <c r="X10" i="12"/>
  <c r="X11" i="12"/>
  <c r="X12" i="12"/>
  <c r="M13" i="12"/>
  <c r="X13" i="12"/>
  <c r="X16" i="12"/>
  <c r="X17" i="12"/>
  <c r="M14" i="10"/>
  <c r="X14" i="10"/>
  <c r="Y14" i="10" s="1"/>
  <c r="M35" i="9"/>
  <c r="X35" i="9"/>
  <c r="M35" i="7"/>
  <c r="X35" i="7"/>
  <c r="M35" i="8"/>
  <c r="X35" i="8"/>
  <c r="Y35" i="8" s="1"/>
  <c r="M34" i="9"/>
  <c r="X34" i="9"/>
  <c r="M34" i="7"/>
  <c r="X34" i="7"/>
  <c r="Y34" i="7" s="1"/>
  <c r="C36" i="13" s="1"/>
  <c r="M34" i="8"/>
  <c r="X34" i="8"/>
  <c r="M28" i="7"/>
  <c r="X28" i="7"/>
  <c r="M28" i="8"/>
  <c r="X28" i="8"/>
  <c r="M33" i="7"/>
  <c r="X33" i="7"/>
  <c r="M33" i="8"/>
  <c r="X33" i="8"/>
  <c r="M32" i="7"/>
  <c r="X32" i="7"/>
  <c r="M32" i="8"/>
  <c r="X32" i="8"/>
  <c r="M31" i="7"/>
  <c r="X31" i="7"/>
  <c r="M30" i="7"/>
  <c r="X30" i="7"/>
  <c r="M30" i="8"/>
  <c r="X30" i="8"/>
  <c r="Y33" i="9"/>
  <c r="G33" i="13" s="1"/>
  <c r="M27" i="7"/>
  <c r="X27" i="7"/>
  <c r="M27" i="8"/>
  <c r="X27" i="8"/>
  <c r="M26" i="9"/>
  <c r="X26" i="9"/>
  <c r="M26" i="7"/>
  <c r="X26" i="7"/>
  <c r="M26" i="8"/>
  <c r="X26" i="8"/>
  <c r="M23" i="7"/>
  <c r="X23" i="7"/>
  <c r="M23" i="8"/>
  <c r="X23" i="8"/>
  <c r="M22" i="7"/>
  <c r="X22" i="7"/>
  <c r="Y22" i="8"/>
  <c r="E23" i="13" s="1"/>
  <c r="M21" i="7"/>
  <c r="X21" i="7"/>
  <c r="M21" i="8"/>
  <c r="X21" i="8"/>
  <c r="M23" i="9"/>
  <c r="X23" i="9"/>
  <c r="M20" i="7"/>
  <c r="X20" i="7"/>
  <c r="M20" i="8"/>
  <c r="X20" i="8"/>
  <c r="M31" i="10"/>
  <c r="X31" i="10"/>
  <c r="M19" i="8"/>
  <c r="X19" i="8"/>
  <c r="M19" i="7"/>
  <c r="X19" i="7"/>
  <c r="M13" i="7"/>
  <c r="X13" i="7"/>
  <c r="M20" i="9"/>
  <c r="X20" i="9"/>
  <c r="M12" i="7"/>
  <c r="X12" i="7"/>
  <c r="M12" i="8"/>
  <c r="X12" i="8"/>
  <c r="Y12" i="8" s="1"/>
  <c r="E11" i="13" s="1"/>
  <c r="M11" i="9"/>
  <c r="X11" i="9"/>
  <c r="M11" i="7"/>
  <c r="X11" i="7"/>
  <c r="M11" i="8"/>
  <c r="X11" i="8"/>
  <c r="M26" i="10"/>
  <c r="X26" i="10"/>
  <c r="Y26" i="10" s="1"/>
  <c r="I29" i="13" s="1"/>
  <c r="M10" i="9"/>
  <c r="X10" i="9"/>
  <c r="M10" i="7"/>
  <c r="X10" i="7"/>
  <c r="M10" i="8"/>
  <c r="X10" i="8"/>
  <c r="M25" i="10"/>
  <c r="X25" i="10"/>
  <c r="Y25" i="10" s="1"/>
  <c r="M18" i="9"/>
  <c r="X18" i="9"/>
  <c r="M18" i="7"/>
  <c r="X18" i="7"/>
  <c r="M18" i="8"/>
  <c r="X18" i="8"/>
  <c r="M23" i="10"/>
  <c r="X23" i="10"/>
  <c r="M17" i="9"/>
  <c r="X17" i="9"/>
  <c r="M17" i="7"/>
  <c r="X17" i="7"/>
  <c r="M17" i="8"/>
  <c r="X17" i="8"/>
  <c r="M16" i="9"/>
  <c r="X16" i="9"/>
  <c r="M16" i="7"/>
  <c r="X16" i="7"/>
  <c r="M16" i="8"/>
  <c r="X16" i="8"/>
  <c r="M15" i="7"/>
  <c r="X15" i="7"/>
  <c r="M15" i="8"/>
  <c r="X15" i="8"/>
  <c r="M15" i="9"/>
  <c r="X15" i="9"/>
  <c r="M9" i="9"/>
  <c r="X9" i="9"/>
  <c r="M9" i="7"/>
  <c r="X9" i="7"/>
  <c r="M9" i="8"/>
  <c r="X9" i="8"/>
  <c r="Y9" i="8" s="1"/>
  <c r="E12" i="13" s="1"/>
  <c r="M8" i="9"/>
  <c r="X8" i="9"/>
  <c r="M8" i="7"/>
  <c r="X8" i="7"/>
  <c r="M8" i="8"/>
  <c r="X8" i="8"/>
  <c r="M7" i="9"/>
  <c r="X7" i="9"/>
  <c r="M7" i="7"/>
  <c r="X7" i="7"/>
  <c r="M7" i="8"/>
  <c r="X7" i="8"/>
  <c r="M6" i="9"/>
  <c r="X6" i="9"/>
  <c r="M6" i="7"/>
  <c r="X6" i="7"/>
  <c r="M6" i="8"/>
  <c r="X6" i="8"/>
  <c r="M6" i="10"/>
  <c r="X6" i="10"/>
  <c r="M5" i="9"/>
  <c r="X5" i="9"/>
  <c r="M5" i="7"/>
  <c r="X5" i="7"/>
  <c r="M5" i="8"/>
  <c r="X5" i="8"/>
  <c r="M5" i="10"/>
  <c r="X5" i="10"/>
  <c r="Y5" i="10" s="1"/>
  <c r="I9" i="13" s="1"/>
  <c r="M4" i="9"/>
  <c r="X4" i="9"/>
  <c r="M4" i="8"/>
  <c r="X4" i="8"/>
  <c r="X30" i="9"/>
  <c r="X12" i="9"/>
  <c r="X19" i="9"/>
  <c r="M30" i="9"/>
  <c r="M12" i="9"/>
  <c r="M19" i="9"/>
  <c r="X19" i="12"/>
  <c r="Y19" i="12" s="1"/>
  <c r="M17" i="13" s="1"/>
  <c r="M4" i="12"/>
  <c r="X4" i="12"/>
  <c r="M5" i="12"/>
  <c r="X5" i="12"/>
  <c r="M6" i="12"/>
  <c r="X6" i="12"/>
  <c r="X18" i="12"/>
  <c r="Y18" i="12" s="1"/>
  <c r="M19" i="13" s="1"/>
  <c r="X20" i="12"/>
  <c r="Y20" i="12" s="1"/>
  <c r="M22" i="13" s="1"/>
  <c r="X21" i="12"/>
  <c r="Y21" i="12" s="1"/>
  <c r="M20" i="13" s="1"/>
  <c r="X22" i="12"/>
  <c r="Y22" i="12" s="1"/>
  <c r="M21" i="13" s="1"/>
  <c r="X23" i="12"/>
  <c r="Y23" i="12" s="1"/>
  <c r="M23" i="13" s="1"/>
  <c r="X24" i="12"/>
  <c r="Y24" i="12" s="1"/>
  <c r="N25" i="1"/>
  <c r="Y25" i="1"/>
  <c r="Z25" i="1" s="1"/>
  <c r="N24" i="1"/>
  <c r="Z24" i="1" s="1"/>
  <c r="Y24" i="1"/>
  <c r="N23" i="1"/>
  <c r="Y23" i="1"/>
  <c r="Z23" i="1" s="1"/>
  <c r="N22" i="1"/>
  <c r="Y22" i="1"/>
  <c r="Z22" i="1"/>
  <c r="N21" i="1"/>
  <c r="Y21" i="1"/>
  <c r="Z21" i="1" s="1"/>
  <c r="N19" i="1"/>
  <c r="Y19" i="1"/>
  <c r="Z19" i="1"/>
  <c r="N18" i="1"/>
  <c r="Y18" i="1"/>
  <c r="Z18" i="1" s="1"/>
  <c r="N17" i="1"/>
  <c r="Y17" i="1"/>
  <c r="Z17" i="1"/>
  <c r="N16" i="1"/>
  <c r="Y16" i="1"/>
  <c r="Z16" i="1" s="1"/>
  <c r="N15" i="1"/>
  <c r="Y15" i="1"/>
  <c r="Z15" i="1"/>
  <c r="N14" i="1"/>
  <c r="Y14" i="1"/>
  <c r="Z14" i="1" s="1"/>
  <c r="N13" i="1"/>
  <c r="Z13" i="1" s="1"/>
  <c r="Y13" i="1"/>
  <c r="N12" i="1"/>
  <c r="Y12" i="1"/>
  <c r="Z12" i="1" s="1"/>
  <c r="N11" i="1"/>
  <c r="Y11" i="1"/>
  <c r="Z11" i="1"/>
  <c r="N10" i="1"/>
  <c r="Y10" i="1"/>
  <c r="Z10" i="1" s="1"/>
  <c r="N9" i="1"/>
  <c r="Y9" i="1"/>
  <c r="Z9" i="1"/>
  <c r="N8" i="1"/>
  <c r="Y8" i="1"/>
  <c r="Z8" i="1" s="1"/>
  <c r="N7" i="1"/>
  <c r="Z7" i="1" s="1"/>
  <c r="Y7" i="1"/>
  <c r="N6" i="1"/>
  <c r="Y6" i="1"/>
  <c r="Z6" i="1" s="1"/>
  <c r="N5" i="1"/>
  <c r="Y5" i="1"/>
  <c r="Z5" i="1"/>
  <c r="N4" i="1"/>
  <c r="Y4" i="1"/>
  <c r="Z4" i="1" s="1"/>
  <c r="L32" i="13" l="1"/>
  <c r="Y17" i="12"/>
  <c r="M18" i="13" s="1"/>
  <c r="Y28" i="10"/>
  <c r="Y16" i="12"/>
  <c r="M16" i="13" s="1"/>
  <c r="Y34" i="12"/>
  <c r="M34" i="13" s="1"/>
  <c r="Y35" i="12"/>
  <c r="M33" i="13" s="1"/>
  <c r="Y10" i="12"/>
  <c r="M7" i="13" s="1"/>
  <c r="Y13" i="12"/>
  <c r="M4" i="13" s="1"/>
  <c r="Y7" i="12"/>
  <c r="M5" i="13" s="1"/>
  <c r="Y5" i="12"/>
  <c r="M9" i="13" s="1"/>
  <c r="Y9" i="12"/>
  <c r="M12" i="13" s="1"/>
  <c r="Y4" i="12"/>
  <c r="M8" i="13" s="1"/>
  <c r="Y11" i="12"/>
  <c r="M10" i="13" s="1"/>
  <c r="Y8" i="12"/>
  <c r="M13" i="13" s="1"/>
  <c r="Y12" i="12"/>
  <c r="M11" i="13" s="1"/>
  <c r="O28" i="13"/>
  <c r="O29" i="13"/>
  <c r="O30" i="13"/>
  <c r="L9" i="13"/>
  <c r="O9" i="13" s="1"/>
  <c r="O35" i="13"/>
  <c r="L36" i="13"/>
  <c r="O36" i="13"/>
  <c r="O33" i="13"/>
  <c r="O34" i="13"/>
  <c r="O32" i="13"/>
  <c r="Y22" i="7"/>
  <c r="C23" i="13" s="1"/>
  <c r="Y36" i="12"/>
  <c r="M36" i="13" s="1"/>
  <c r="Y23" i="10"/>
  <c r="Y36" i="10"/>
  <c r="Y37" i="10"/>
  <c r="Y7" i="10"/>
  <c r="I5" i="13" s="1"/>
  <c r="Y8" i="10"/>
  <c r="I13" i="13" s="1"/>
  <c r="Y15" i="10"/>
  <c r="I16" i="13" s="1"/>
  <c r="Y17" i="10"/>
  <c r="I19" i="13" s="1"/>
  <c r="L11" i="13"/>
  <c r="O11" i="13" s="1"/>
  <c r="L16" i="13"/>
  <c r="O16" i="13" s="1"/>
  <c r="Y35" i="9"/>
  <c r="Y23" i="9"/>
  <c r="Y10" i="7"/>
  <c r="C7" i="13" s="1"/>
  <c r="Y11" i="7"/>
  <c r="C10" i="13" s="1"/>
  <c r="Y30" i="7"/>
  <c r="C35" i="13" s="1"/>
  <c r="Y19" i="10"/>
  <c r="I22" i="13" s="1"/>
  <c r="Y27" i="10"/>
  <c r="I28" i="13" s="1"/>
  <c r="Y28" i="8"/>
  <c r="E30" i="13" s="1"/>
  <c r="Y28" i="7"/>
  <c r="C30" i="13" s="1"/>
  <c r="Y21" i="10"/>
  <c r="I21" i="13" s="1"/>
  <c r="Y16" i="10"/>
  <c r="I18" i="13" s="1"/>
  <c r="Y16" i="8"/>
  <c r="E18" i="13" s="1"/>
  <c r="Y30" i="10"/>
  <c r="Y13" i="10"/>
  <c r="I4" i="13" s="1"/>
  <c r="Y5" i="9"/>
  <c r="G9" i="13" s="1"/>
  <c r="Y10" i="10"/>
  <c r="I7" i="13" s="1"/>
  <c r="Y32" i="9"/>
  <c r="G34" i="13" s="1"/>
  <c r="Y6" i="10"/>
  <c r="I6" i="13" s="1"/>
  <c r="Y15" i="8"/>
  <c r="E16" i="13" s="1"/>
  <c r="Y31" i="10"/>
  <c r="I20" i="13"/>
  <c r="Y6" i="7"/>
  <c r="C6" i="13" s="1"/>
  <c r="Y9" i="10"/>
  <c r="I12" i="13" s="1"/>
  <c r="Y20" i="9"/>
  <c r="G20" i="13" s="1"/>
  <c r="Y30" i="9"/>
  <c r="G35" i="13" s="1"/>
  <c r="Y27" i="8"/>
  <c r="E28" i="13" s="1"/>
  <c r="Y19" i="8"/>
  <c r="E22" i="13" s="1"/>
  <c r="Y27" i="9"/>
  <c r="G28" i="13" s="1"/>
  <c r="Y5" i="7"/>
  <c r="C9" i="13" s="1"/>
  <c r="Y33" i="8"/>
  <c r="E33" i="13" s="1"/>
  <c r="Y30" i="8"/>
  <c r="E35" i="13" s="1"/>
  <c r="Y34" i="8"/>
  <c r="E36" i="13" s="1"/>
  <c r="Y17" i="8"/>
  <c r="E19" i="13" s="1"/>
  <c r="Y21" i="8"/>
  <c r="E21" i="13" s="1"/>
  <c r="Y20" i="8"/>
  <c r="E20" i="13" s="1"/>
  <c r="E32" i="13"/>
  <c r="Y8" i="7"/>
  <c r="C13" i="13" s="1"/>
  <c r="L6" i="13"/>
  <c r="O6" i="13" s="1"/>
  <c r="L35" i="13"/>
  <c r="Y28" i="12"/>
  <c r="M28" i="13" s="1"/>
  <c r="Y27" i="12"/>
  <c r="M29" i="13" s="1"/>
  <c r="Y29" i="12"/>
  <c r="M30" i="13" s="1"/>
  <c r="Y31" i="9"/>
  <c r="G32" i="13" s="1"/>
  <c r="Y21" i="9"/>
  <c r="G21" i="13" s="1"/>
  <c r="L28" i="13"/>
  <c r="Y7" i="9"/>
  <c r="G5" i="13" s="1"/>
  <c r="Y9" i="9"/>
  <c r="G12" i="13" s="1"/>
  <c r="Y15" i="9"/>
  <c r="G16" i="13" s="1"/>
  <c r="Y16" i="9"/>
  <c r="G18" i="13" s="1"/>
  <c r="Y17" i="9"/>
  <c r="G19" i="13" s="1"/>
  <c r="Y28" i="9"/>
  <c r="Y7" i="8"/>
  <c r="E5" i="13" s="1"/>
  <c r="Y26" i="8"/>
  <c r="E29" i="13" s="1"/>
  <c r="Y32" i="8"/>
  <c r="E34" i="13" s="1"/>
  <c r="Y23" i="7"/>
  <c r="Y26" i="7"/>
  <c r="C29" i="13" s="1"/>
  <c r="Y32" i="7"/>
  <c r="C34" i="13" s="1"/>
  <c r="L10" i="13"/>
  <c r="O10" i="13" s="1"/>
  <c r="L19" i="13"/>
  <c r="O19" i="13" s="1"/>
  <c r="Y4" i="7"/>
  <c r="C8" i="13" s="1"/>
  <c r="Y15" i="7"/>
  <c r="C16" i="13" s="1"/>
  <c r="Y21" i="7"/>
  <c r="C21" i="13" s="1"/>
  <c r="Y18" i="7"/>
  <c r="C17" i="13" s="1"/>
  <c r="Y7" i="7"/>
  <c r="C5" i="13" s="1"/>
  <c r="Y13" i="7"/>
  <c r="C4" i="13" s="1"/>
  <c r="Y17" i="7"/>
  <c r="C19" i="13" s="1"/>
  <c r="L4" i="13"/>
  <c r="O4" i="13" s="1"/>
  <c r="L8" i="13"/>
  <c r="O8" i="13" s="1"/>
  <c r="L13" i="13"/>
  <c r="O13" i="13" s="1"/>
  <c r="L17" i="13"/>
  <c r="O17" i="13" s="1"/>
  <c r="L7" i="13"/>
  <c r="O7" i="13" s="1"/>
  <c r="L34" i="13"/>
  <c r="L30" i="13"/>
  <c r="L22" i="13"/>
  <c r="O22" i="13" s="1"/>
  <c r="L20" i="13"/>
  <c r="O20" i="13" s="1"/>
  <c r="L21" i="13"/>
  <c r="O21" i="13" s="1"/>
  <c r="L23" i="13"/>
  <c r="O23" i="13" s="1"/>
  <c r="L12" i="13"/>
  <c r="O12" i="13" s="1"/>
  <c r="L5" i="13"/>
  <c r="O5" i="13" s="1"/>
  <c r="L18" i="13"/>
  <c r="O18" i="13" s="1"/>
  <c r="L33" i="13"/>
  <c r="Y32" i="12"/>
  <c r="M35" i="13" s="1"/>
  <c r="Y33" i="12"/>
  <c r="M32" i="13" s="1"/>
  <c r="Y6" i="12"/>
  <c r="M6" i="13" s="1"/>
  <c r="Y32" i="10"/>
  <c r="Y33" i="10"/>
  <c r="Y35" i="10"/>
  <c r="Y34" i="10"/>
  <c r="Y18" i="10"/>
  <c r="I17" i="13" s="1"/>
  <c r="Y22" i="10"/>
  <c r="I23" i="13" s="1"/>
  <c r="Y11" i="10"/>
  <c r="I10" i="13" s="1"/>
  <c r="Y4" i="10"/>
  <c r="I8" i="13" s="1"/>
  <c r="Y34" i="9"/>
  <c r="G36" i="13" s="1"/>
  <c r="Y26" i="9"/>
  <c r="G29" i="13" s="1"/>
  <c r="Y19" i="9"/>
  <c r="G22" i="13" s="1"/>
  <c r="Y18" i="9"/>
  <c r="G17" i="13" s="1"/>
  <c r="Y22" i="9"/>
  <c r="G23" i="13" s="1"/>
  <c r="Y12" i="9"/>
  <c r="G11" i="13" s="1"/>
  <c r="Y10" i="9"/>
  <c r="G7" i="13" s="1"/>
  <c r="Y11" i="9"/>
  <c r="G10" i="13" s="1"/>
  <c r="Y13" i="9"/>
  <c r="G4" i="13" s="1"/>
  <c r="Y4" i="9"/>
  <c r="G8" i="13" s="1"/>
  <c r="Y6" i="9"/>
  <c r="G6" i="13" s="1"/>
  <c r="Y8" i="9"/>
  <c r="G13" i="13" s="1"/>
  <c r="Y18" i="8"/>
  <c r="E17" i="13" s="1"/>
  <c r="Y23" i="8"/>
  <c r="Y4" i="8"/>
  <c r="E8" i="13" s="1"/>
  <c r="Y5" i="8"/>
  <c r="E9" i="13" s="1"/>
  <c r="Y13" i="8"/>
  <c r="E4" i="13" s="1"/>
  <c r="Y6" i="8"/>
  <c r="E6" i="13" s="1"/>
  <c r="Y8" i="8"/>
  <c r="E13" i="13" s="1"/>
  <c r="Y10" i="8"/>
  <c r="E7" i="13" s="1"/>
  <c r="Y11" i="8"/>
  <c r="E10" i="13" s="1"/>
  <c r="Y35" i="7"/>
  <c r="Y31" i="7"/>
  <c r="C32" i="13" s="1"/>
  <c r="Y33" i="7"/>
  <c r="C33" i="13" s="1"/>
  <c r="K33" i="13" s="1"/>
  <c r="D27" i="14" s="1"/>
  <c r="Y27" i="7"/>
  <c r="C28" i="13" s="1"/>
  <c r="L29" i="13"/>
  <c r="Y16" i="7"/>
  <c r="C18" i="13" s="1"/>
  <c r="Y19" i="7"/>
  <c r="C22" i="13" s="1"/>
  <c r="Y20" i="7"/>
  <c r="C20" i="13" s="1"/>
  <c r="K20" i="13" s="1"/>
  <c r="D12" i="14" s="1"/>
  <c r="Y9" i="7"/>
  <c r="C12" i="13" s="1"/>
  <c r="Y12" i="7"/>
  <c r="C11" i="13" s="1"/>
  <c r="K19" i="13" l="1"/>
  <c r="D9" i="14" s="1"/>
  <c r="K12" i="13"/>
  <c r="D18" i="14" s="1"/>
  <c r="K5" i="13"/>
  <c r="D7" i="14" s="1"/>
  <c r="K18" i="13"/>
  <c r="D6" i="14" s="1"/>
  <c r="I30" i="13"/>
  <c r="G30" i="13"/>
  <c r="K29" i="13"/>
  <c r="D26" i="14" s="1"/>
  <c r="K10" i="13"/>
  <c r="D15" i="14" s="1"/>
  <c r="K23" i="13"/>
  <c r="D19" i="14" s="1"/>
  <c r="K35" i="13"/>
  <c r="D28" i="14" s="1"/>
  <c r="I34" i="13"/>
  <c r="K34" i="13" s="1"/>
  <c r="D29" i="14" s="1"/>
  <c r="I36" i="13"/>
  <c r="K36" i="13" s="1"/>
  <c r="D31" i="14" s="1"/>
  <c r="K21" i="13"/>
  <c r="D13" i="14" s="1"/>
  <c r="K28" i="13"/>
  <c r="D24" i="14" s="1"/>
  <c r="K30" i="13"/>
  <c r="D30" i="14" s="1"/>
  <c r="K22" i="13"/>
  <c r="D17" i="14" s="1"/>
  <c r="K7" i="13"/>
  <c r="D10" i="14" s="1"/>
  <c r="K6" i="13"/>
  <c r="D8" i="14" s="1"/>
  <c r="K16" i="13"/>
  <c r="D5" i="14" s="1"/>
  <c r="K17" i="13"/>
  <c r="D4" i="14" s="1"/>
  <c r="K4" i="13"/>
  <c r="D3" i="14" s="1"/>
  <c r="K13" i="13"/>
  <c r="D20" i="14" s="1"/>
  <c r="K8" i="13"/>
  <c r="D11" i="14" s="1"/>
  <c r="K11" i="13"/>
  <c r="D16" i="14" s="1"/>
  <c r="K9" i="13"/>
  <c r="D14" i="14" s="1"/>
  <c r="K32" i="13"/>
  <c r="D25" i="14" s="1"/>
</calcChain>
</file>

<file path=xl/sharedStrings.xml><?xml version="1.0" encoding="utf-8"?>
<sst xmlns="http://schemas.openxmlformats.org/spreadsheetml/2006/main" count="241" uniqueCount="82">
  <si>
    <t xml:space="preserve"> ZIMSKA   LIGA   V   STRELJANJU    Z   ZRAČNO    PIŠTOLO ----2011---I.  KOLO--24  Januar</t>
  </si>
  <si>
    <t>KAT</t>
  </si>
  <si>
    <t xml:space="preserve">     PRIIMEK     IME</t>
  </si>
  <si>
    <t xml:space="preserve">   DRUŠTVO--KLUB</t>
  </si>
  <si>
    <t xml:space="preserve">     I.  Tarča</t>
  </si>
  <si>
    <t xml:space="preserve">      II.   Tarča</t>
  </si>
  <si>
    <t xml:space="preserve">Krogi </t>
  </si>
  <si>
    <t>Točke</t>
  </si>
  <si>
    <t>Romšak  Jože</t>
  </si>
  <si>
    <t>DU  Tržič</t>
  </si>
  <si>
    <t>Klemenc  Blaž</t>
  </si>
  <si>
    <t>Dragičevič  Mičo</t>
  </si>
  <si>
    <t>SAK  Podljubelj</t>
  </si>
  <si>
    <t>Primožič  Zdenko</t>
  </si>
  <si>
    <t>ŠD  Jelendol</t>
  </si>
  <si>
    <t>Perko  Henrik</t>
  </si>
  <si>
    <t>Biomag</t>
  </si>
  <si>
    <t>Primožič  Lojz</t>
  </si>
  <si>
    <t>Grdič  zdene</t>
  </si>
  <si>
    <t>Modri  dirkač</t>
  </si>
  <si>
    <t>Mohorč  Marjan</t>
  </si>
  <si>
    <t>Meglič  Marko</t>
  </si>
  <si>
    <t>Primožič  Boštjan</t>
  </si>
  <si>
    <t>Meglič  Anton</t>
  </si>
  <si>
    <t>Modri dirkač</t>
  </si>
  <si>
    <t>Pogačnik  Pavel</t>
  </si>
  <si>
    <t>Knific  Franci</t>
  </si>
  <si>
    <t>Meglič  Darko</t>
  </si>
  <si>
    <t>ŠD  Lom</t>
  </si>
  <si>
    <t>Primožič  Marko</t>
  </si>
  <si>
    <t>Dragičevič  Žan</t>
  </si>
  <si>
    <t>Dolčič      Milena</t>
  </si>
  <si>
    <t>O.Z.   Tržič</t>
  </si>
  <si>
    <t>Gaberc  Helena</t>
  </si>
  <si>
    <t>D.U.  Tržič</t>
  </si>
  <si>
    <t>Šmitek    Martina</t>
  </si>
  <si>
    <t>Primožič Marjeta</t>
  </si>
  <si>
    <t>Meglič  Maja</t>
  </si>
  <si>
    <t>krogi</t>
  </si>
  <si>
    <t>1  kolo</t>
  </si>
  <si>
    <t>2 kolo</t>
  </si>
  <si>
    <t>3 kolo</t>
  </si>
  <si>
    <t>4 kolo</t>
  </si>
  <si>
    <t>finale</t>
  </si>
  <si>
    <t>KROGI SKUPAJ</t>
  </si>
  <si>
    <t>REZULTATI  ZIMSKA  LIGA  ŽENSKE  ---PIŠTOLA</t>
  </si>
  <si>
    <t>KROGI</t>
  </si>
  <si>
    <t>točke</t>
  </si>
  <si>
    <t>Golmajer  Irena</t>
  </si>
  <si>
    <t>SAK Podljubelj</t>
  </si>
  <si>
    <t>Kokol  Marija</t>
  </si>
  <si>
    <t>Soklič   Boštjan</t>
  </si>
  <si>
    <t>LD  Brdo</t>
  </si>
  <si>
    <t>točke 4 koli</t>
  </si>
  <si>
    <t>skupni krogi</t>
  </si>
  <si>
    <t>Moški   nad  50  let</t>
  </si>
  <si>
    <t>Moški  do  50  let</t>
  </si>
  <si>
    <t>Ženske   nad  50  let</t>
  </si>
  <si>
    <t>končni rezultat</t>
  </si>
  <si>
    <t>Rozman  Mirko</t>
  </si>
  <si>
    <t>Kontakt  P</t>
  </si>
  <si>
    <t>Sajovec  Pavel</t>
  </si>
  <si>
    <t>Mrak   Igor</t>
  </si>
  <si>
    <t>Dragičevič  Urh</t>
  </si>
  <si>
    <t>Šmitek  Asja</t>
  </si>
  <si>
    <t>Meglič  Neža</t>
  </si>
  <si>
    <t>Kontakt P</t>
  </si>
  <si>
    <t xml:space="preserve"> ZIMSKA   LIGA   V   STRELJANJU    Z   ZRAČNO    PIŠTOLO ----2013---I.  KOLO--  Januar</t>
  </si>
  <si>
    <t xml:space="preserve"> ZIMSKA   LIGA   V   STRELJANJU    Z   ZRAČNO    PIŠTOLO ----2013---II.  KOLO--Januar</t>
  </si>
  <si>
    <t xml:space="preserve"> ZIMSKA   LIGA   V   STRELJANJU    Z   ZRAČNO    PIŠTOLO ----2013---III.  KOLO--  Februar</t>
  </si>
  <si>
    <t xml:space="preserve"> ZIMSKA   LIGA   V   STRELJANJU    Z   ZRAČNO    PIŠTOLO ----2013---IV.  KOLO--Februar</t>
  </si>
  <si>
    <t xml:space="preserve"> ZIMSKA   LIGA   V   STRELJANJU    Z   ZRAČNO    PIŠTOLO ----2013---FINALE--Marec</t>
  </si>
  <si>
    <t>ZIMSKA  LIGA  V  STRELJANJU   Z  ZRAČNO   PIŠTOLO ----2013</t>
  </si>
  <si>
    <t>MOŠKI</t>
  </si>
  <si>
    <t>ŽENSKE</t>
  </si>
  <si>
    <t>Uzar Drago</t>
  </si>
  <si>
    <t>Primožič Alojz</t>
  </si>
  <si>
    <t>šD  Lom</t>
  </si>
  <si>
    <t>Ženske  do 50</t>
  </si>
  <si>
    <t>MOŠKI  DO  50  LET</t>
  </si>
  <si>
    <t>ŽENSKE  NAD  50  LET</t>
  </si>
  <si>
    <t>ŽENSKE  DO  50 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</si>
</sst>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charset val="238"/>
    </font>
    <font>
      <sz val="10"/>
      <name val="Arial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indexed="14"/>
      <name val="Arial"/>
      <family val="2"/>
      <charset val="238"/>
    </font>
    <font>
      <b/>
      <sz val="9"/>
      <color indexed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Border="1" applyProtection="1"/>
    <xf numFmtId="0" fontId="2" fillId="0" borderId="0" xfId="0" applyFont="1" applyBorder="1" applyAlignment="1" applyProtection="1">
      <alignment horizontal="left" indent="1"/>
    </xf>
    <xf numFmtId="0" fontId="0" fillId="0" borderId="0" xfId="0" applyProtection="1"/>
    <xf numFmtId="0" fontId="3" fillId="0" borderId="0" xfId="0" applyFont="1" applyBorder="1" applyProtection="1"/>
    <xf numFmtId="0" fontId="4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3" xfId="0" applyBorder="1"/>
    <xf numFmtId="0" fontId="0" fillId="0" borderId="4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1" xfId="0" applyBorder="1" applyProtection="1"/>
    <xf numFmtId="0" fontId="6" fillId="0" borderId="1" xfId="0" applyFont="1" applyBorder="1" applyAlignment="1" applyProtection="1">
      <alignment horizontal="center"/>
    </xf>
    <xf numFmtId="0" fontId="7" fillId="0" borderId="1" xfId="0" applyFont="1" applyBorder="1" applyProtection="1"/>
    <xf numFmtId="0" fontId="3" fillId="0" borderId="1" xfId="0" applyFont="1" applyBorder="1" applyProtection="1"/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10" fillId="0" borderId="1" xfId="0" applyFont="1" applyFill="1" applyBorder="1"/>
    <xf numFmtId="0" fontId="3" fillId="0" borderId="5" xfId="0" applyFont="1" applyBorder="1" applyProtection="1"/>
    <xf numFmtId="0" fontId="9" fillId="0" borderId="1" xfId="0" applyFont="1" applyBorder="1" applyAlignment="1" applyProtection="1">
      <alignment horizontal="center"/>
    </xf>
    <xf numFmtId="0" fontId="0" fillId="0" borderId="1" xfId="0" applyBorder="1"/>
    <xf numFmtId="0" fontId="3" fillId="0" borderId="1" xfId="0" applyFont="1" applyBorder="1" applyAlignment="1" applyProtection="1">
      <alignment horizontal="center"/>
    </xf>
    <xf numFmtId="0" fontId="0" fillId="0" borderId="6" xfId="0" applyBorder="1"/>
    <xf numFmtId="0" fontId="3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11" fillId="0" borderId="1" xfId="0" applyFont="1" applyBorder="1" applyProtection="1"/>
    <xf numFmtId="0" fontId="9" fillId="0" borderId="5" xfId="0" applyFont="1" applyBorder="1" applyAlignment="1" applyProtection="1">
      <alignment horizontal="center"/>
    </xf>
    <xf numFmtId="0" fontId="7" fillId="0" borderId="5" xfId="0" applyFont="1" applyBorder="1" applyProtection="1"/>
    <xf numFmtId="0" fontId="7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Protection="1"/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0" fillId="0" borderId="0" xfId="0" applyBorder="1"/>
    <xf numFmtId="0" fontId="12" fillId="0" borderId="1" xfId="0" applyFont="1" applyBorder="1" applyAlignment="1" applyProtection="1">
      <alignment horizontal="left"/>
    </xf>
    <xf numFmtId="0" fontId="12" fillId="0" borderId="1" xfId="0" applyFont="1" applyBorder="1"/>
    <xf numFmtId="0" fontId="15" fillId="0" borderId="5" xfId="0" applyFont="1" applyBorder="1" applyAlignment="1" applyProtection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</xf>
    <xf numFmtId="0" fontId="12" fillId="0" borderId="1" xfId="0" applyFont="1" applyBorder="1" applyProtection="1"/>
    <xf numFmtId="0" fontId="17" fillId="0" borderId="0" xfId="0" applyFont="1" applyFill="1" applyBorder="1"/>
    <xf numFmtId="0" fontId="17" fillId="0" borderId="0" xfId="0" applyFont="1" applyBorder="1" applyProtection="1"/>
    <xf numFmtId="0" fontId="18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/>
    </xf>
    <xf numFmtId="0" fontId="16" fillId="0" borderId="1" xfId="0" applyFont="1" applyFill="1" applyBorder="1" applyAlignment="1" applyProtection="1">
      <alignment horizontal="center"/>
    </xf>
    <xf numFmtId="0" fontId="19" fillId="0" borderId="1" xfId="0" applyFont="1" applyFill="1" applyBorder="1" applyAlignment="1" applyProtection="1">
      <alignment horizontal="center"/>
    </xf>
    <xf numFmtId="0" fontId="19" fillId="0" borderId="1" xfId="0" applyFont="1" applyBorder="1" applyAlignment="1">
      <alignment horizontal="center"/>
    </xf>
    <xf numFmtId="0" fontId="3" fillId="0" borderId="6" xfId="0" applyFont="1" applyBorder="1" applyProtection="1"/>
    <xf numFmtId="0" fontId="12" fillId="0" borderId="4" xfId="0" applyFont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Fill="1" applyBorder="1"/>
    <xf numFmtId="0" fontId="3" fillId="0" borderId="1" xfId="0" applyFont="1" applyFill="1" applyBorder="1" applyAlignment="1" applyProtection="1">
      <alignment horizontal="left"/>
    </xf>
    <xf numFmtId="0" fontId="11" fillId="0" borderId="1" xfId="0" applyFont="1" applyBorder="1"/>
    <xf numFmtId="0" fontId="9" fillId="0" borderId="5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4" fillId="0" borderId="1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/>
    </xf>
    <xf numFmtId="0" fontId="3" fillId="0" borderId="7" xfId="0" applyFont="1" applyBorder="1" applyProtection="1"/>
    <xf numFmtId="0" fontId="11" fillId="0" borderId="7" xfId="0" applyFont="1" applyFill="1" applyBorder="1"/>
    <xf numFmtId="0" fontId="11" fillId="0" borderId="7" xfId="0" applyFont="1" applyBorder="1"/>
    <xf numFmtId="0" fontId="16" fillId="0" borderId="1" xfId="0" applyFont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/>
    </xf>
    <xf numFmtId="0" fontId="20" fillId="0" borderId="1" xfId="0" applyFont="1" applyBorder="1" applyAlignment="1">
      <alignment horizontal="center"/>
    </xf>
    <xf numFmtId="0" fontId="1" fillId="0" borderId="6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9" fillId="0" borderId="0" xfId="0" applyFont="1" applyBorder="1" applyAlignment="1">
      <alignment horizontal="center"/>
    </xf>
    <xf numFmtId="0" fontId="10" fillId="0" borderId="0" xfId="0" applyFont="1" applyFill="1" applyBorder="1"/>
    <xf numFmtId="0" fontId="19" fillId="0" borderId="6" xfId="0" applyFont="1" applyBorder="1" applyAlignment="1" applyProtection="1">
      <alignment horizontal="center"/>
    </xf>
    <xf numFmtId="0" fontId="19" fillId="0" borderId="8" xfId="0" applyFont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Fill="1" applyBorder="1"/>
    <xf numFmtId="0" fontId="11" fillId="0" borderId="0" xfId="0" applyFont="1" applyBorder="1"/>
    <xf numFmtId="0" fontId="19" fillId="0" borderId="6" xfId="0" applyFont="1" applyFill="1" applyBorder="1" applyAlignment="1" applyProtection="1">
      <alignment horizontal="center"/>
    </xf>
    <xf numFmtId="0" fontId="11" fillId="0" borderId="5" xfId="0" applyFont="1" applyFill="1" applyBorder="1"/>
    <xf numFmtId="0" fontId="19" fillId="0" borderId="5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3" fillId="0" borderId="8" xfId="0" applyFont="1" applyBorder="1" applyProtection="1"/>
    <xf numFmtId="0" fontId="15" fillId="0" borderId="0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left"/>
    </xf>
    <xf numFmtId="0" fontId="11" fillId="0" borderId="2" xfId="0" applyFont="1" applyFill="1" applyBorder="1"/>
    <xf numFmtId="0" fontId="15" fillId="0" borderId="1" xfId="0" applyFont="1" applyBorder="1" applyAlignment="1" applyProtection="1">
      <alignment horizontal="center"/>
    </xf>
    <xf numFmtId="0" fontId="6" fillId="0" borderId="0" xfId="0" applyFont="1"/>
    <xf numFmtId="0" fontId="0" fillId="0" borderId="0" xfId="0" applyFill="1"/>
    <xf numFmtId="0" fontId="3" fillId="2" borderId="1" xfId="0" applyFont="1" applyFill="1" applyBorder="1" applyProtection="1"/>
    <xf numFmtId="0" fontId="11" fillId="2" borderId="1" xfId="0" applyFont="1" applyFill="1" applyBorder="1" applyProtection="1"/>
    <xf numFmtId="0" fontId="11" fillId="2" borderId="1" xfId="0" applyFont="1" applyFill="1" applyBorder="1"/>
    <xf numFmtId="0" fontId="12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left"/>
    </xf>
    <xf numFmtId="0" fontId="0" fillId="0" borderId="5" xfId="0" applyFont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13" fillId="0" borderId="1" xfId="0" applyFont="1" applyBorder="1" applyAlignment="1" applyProtection="1">
      <alignment horizontal="left"/>
    </xf>
    <xf numFmtId="0" fontId="15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14" fillId="0" borderId="0" xfId="0" applyFont="1" applyFill="1" applyBorder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workbookViewId="0">
      <selection activeCell="L29" sqref="L29"/>
    </sheetView>
  </sheetViews>
  <sheetFormatPr defaultRowHeight="12.75" x14ac:dyDescent="0.2"/>
  <cols>
    <col min="1" max="1" width="7.28515625" customWidth="1"/>
    <col min="2" max="2" width="20.140625" customWidth="1"/>
    <col min="3" max="3" width="18" customWidth="1"/>
    <col min="4" max="13" width="3.140625" customWidth="1"/>
    <col min="14" max="14" width="4.42578125" customWidth="1"/>
    <col min="15" max="24" width="3.140625" customWidth="1"/>
    <col min="25" max="25" width="4.42578125" customWidth="1"/>
    <col min="26" max="27" width="6.140625" customWidth="1"/>
  </cols>
  <sheetData>
    <row r="1" spans="1:27" ht="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ht="15" x14ac:dyDescent="0.2">
      <c r="A2" s="1"/>
      <c r="B2" s="4"/>
      <c r="C2" s="4"/>
      <c r="D2" s="4"/>
      <c r="E2" s="4"/>
      <c r="F2" s="4"/>
      <c r="G2" s="1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5" t="s">
        <v>1</v>
      </c>
      <c r="B3" s="6" t="s">
        <v>2</v>
      </c>
      <c r="C3" s="7" t="s">
        <v>3</v>
      </c>
      <c r="D3" s="8" t="s">
        <v>4</v>
      </c>
      <c r="E3" s="9"/>
      <c r="F3" s="9"/>
      <c r="G3" s="9"/>
      <c r="H3" s="9"/>
      <c r="I3" s="10"/>
      <c r="J3" s="10"/>
      <c r="K3" s="10"/>
      <c r="L3" s="10"/>
      <c r="M3" s="10"/>
      <c r="N3" s="11"/>
      <c r="O3" s="8" t="s">
        <v>5</v>
      </c>
      <c r="P3" s="9"/>
      <c r="Q3" s="9"/>
      <c r="R3" s="9"/>
      <c r="S3" s="9"/>
      <c r="T3" s="8"/>
      <c r="U3" s="9"/>
      <c r="V3" s="9"/>
      <c r="W3" s="9"/>
      <c r="X3" s="9"/>
      <c r="Y3" s="11"/>
      <c r="Z3" s="12" t="s">
        <v>6</v>
      </c>
      <c r="AA3" s="13" t="s">
        <v>7</v>
      </c>
    </row>
    <row r="4" spans="1:27" ht="15.75" x14ac:dyDescent="0.25">
      <c r="A4" s="14">
        <v>1952</v>
      </c>
      <c r="B4" s="15" t="s">
        <v>8</v>
      </c>
      <c r="C4" s="16" t="s">
        <v>9</v>
      </c>
      <c r="D4" s="17">
        <v>10</v>
      </c>
      <c r="E4" s="17">
        <v>9</v>
      </c>
      <c r="F4" s="17">
        <v>8</v>
      </c>
      <c r="G4" s="17">
        <v>8</v>
      </c>
      <c r="H4" s="17">
        <v>8</v>
      </c>
      <c r="I4" s="18">
        <v>8</v>
      </c>
      <c r="J4" s="18">
        <v>6</v>
      </c>
      <c r="K4" s="18">
        <v>6</v>
      </c>
      <c r="L4" s="18">
        <v>5</v>
      </c>
      <c r="M4" s="18">
        <v>5</v>
      </c>
      <c r="N4" s="19">
        <f>SUM(D4:M4)</f>
        <v>73</v>
      </c>
      <c r="O4" s="17">
        <v>9</v>
      </c>
      <c r="P4" s="17">
        <v>8</v>
      </c>
      <c r="Q4" s="17">
        <v>8</v>
      </c>
      <c r="R4" s="17">
        <v>7</v>
      </c>
      <c r="S4" s="17">
        <v>6</v>
      </c>
      <c r="T4" s="17">
        <v>5</v>
      </c>
      <c r="U4" s="17">
        <v>5</v>
      </c>
      <c r="V4" s="17">
        <v>5</v>
      </c>
      <c r="W4" s="17">
        <v>3</v>
      </c>
      <c r="X4" s="17">
        <v>3</v>
      </c>
      <c r="Y4" s="19">
        <f>SUM(O4:X4)</f>
        <v>59</v>
      </c>
      <c r="Z4" s="20">
        <f>SUM(N4+Y4)</f>
        <v>132</v>
      </c>
      <c r="AA4" s="21"/>
    </row>
    <row r="5" spans="1:27" ht="15.75" x14ac:dyDescent="0.25">
      <c r="A5" s="14">
        <v>1949</v>
      </c>
      <c r="B5" s="15" t="s">
        <v>10</v>
      </c>
      <c r="C5" s="16" t="s">
        <v>9</v>
      </c>
      <c r="D5" s="17">
        <v>9</v>
      </c>
      <c r="E5" s="17">
        <v>9</v>
      </c>
      <c r="F5" s="17">
        <v>8</v>
      </c>
      <c r="G5" s="17">
        <v>8</v>
      </c>
      <c r="H5" s="17">
        <v>8</v>
      </c>
      <c r="I5" s="18">
        <v>8</v>
      </c>
      <c r="J5" s="18">
        <v>7</v>
      </c>
      <c r="K5" s="18">
        <v>6</v>
      </c>
      <c r="L5" s="18">
        <v>5</v>
      </c>
      <c r="M5" s="18">
        <v>2</v>
      </c>
      <c r="N5" s="19">
        <f t="shared" ref="N5:N24" si="0">SUM(D5:M5)</f>
        <v>70</v>
      </c>
      <c r="O5" s="17">
        <v>9</v>
      </c>
      <c r="P5" s="17">
        <v>9</v>
      </c>
      <c r="Q5" s="17">
        <v>7</v>
      </c>
      <c r="R5" s="17">
        <v>7</v>
      </c>
      <c r="S5" s="17">
        <v>6</v>
      </c>
      <c r="T5" s="17">
        <v>6</v>
      </c>
      <c r="U5" s="17">
        <v>5</v>
      </c>
      <c r="V5" s="17">
        <v>5</v>
      </c>
      <c r="W5" s="17">
        <v>4</v>
      </c>
      <c r="X5" s="17">
        <v>1</v>
      </c>
      <c r="Y5" s="19">
        <f t="shared" ref="Y5:Y24" si="1">SUM(O5:X5)</f>
        <v>59</v>
      </c>
      <c r="Z5" s="20">
        <f t="shared" ref="Z5:Z24" si="2">SUM(N5+Y5)</f>
        <v>129</v>
      </c>
      <c r="AA5" s="21"/>
    </row>
    <row r="6" spans="1:27" ht="15.75" x14ac:dyDescent="0.25">
      <c r="A6" s="17">
        <v>1959</v>
      </c>
      <c r="B6" s="22" t="s">
        <v>11</v>
      </c>
      <c r="C6" s="23" t="s">
        <v>12</v>
      </c>
      <c r="D6" s="17">
        <v>10</v>
      </c>
      <c r="E6" s="17">
        <v>9</v>
      </c>
      <c r="F6" s="17">
        <v>9</v>
      </c>
      <c r="G6" s="17">
        <v>8</v>
      </c>
      <c r="H6" s="17">
        <v>8</v>
      </c>
      <c r="I6" s="18">
        <v>7</v>
      </c>
      <c r="J6" s="18">
        <v>6</v>
      </c>
      <c r="K6" s="18">
        <v>5</v>
      </c>
      <c r="L6" s="18">
        <v>5</v>
      </c>
      <c r="M6" s="18">
        <v>3</v>
      </c>
      <c r="N6" s="19">
        <f t="shared" si="0"/>
        <v>70</v>
      </c>
      <c r="O6" s="17">
        <v>9</v>
      </c>
      <c r="P6" s="17">
        <v>9</v>
      </c>
      <c r="Q6" s="17">
        <v>9</v>
      </c>
      <c r="R6" s="17">
        <v>9</v>
      </c>
      <c r="S6" s="17">
        <v>8</v>
      </c>
      <c r="T6" s="17">
        <v>8</v>
      </c>
      <c r="U6" s="17">
        <v>6</v>
      </c>
      <c r="V6" s="17">
        <v>6</v>
      </c>
      <c r="W6" s="17">
        <v>4</v>
      </c>
      <c r="X6" s="17">
        <v>2</v>
      </c>
      <c r="Y6" s="19">
        <f t="shared" si="1"/>
        <v>70</v>
      </c>
      <c r="Z6" s="20">
        <f t="shared" si="2"/>
        <v>140</v>
      </c>
      <c r="AA6" s="21"/>
    </row>
    <row r="7" spans="1:27" ht="15.75" x14ac:dyDescent="0.25">
      <c r="A7" s="18">
        <v>1959</v>
      </c>
      <c r="B7" s="22" t="s">
        <v>13</v>
      </c>
      <c r="C7" s="16" t="s">
        <v>14</v>
      </c>
      <c r="D7" s="17">
        <v>9</v>
      </c>
      <c r="E7" s="17">
        <v>9</v>
      </c>
      <c r="F7" s="17">
        <v>9</v>
      </c>
      <c r="G7" s="17">
        <v>9</v>
      </c>
      <c r="H7" s="17">
        <v>8</v>
      </c>
      <c r="I7" s="18">
        <v>7</v>
      </c>
      <c r="J7" s="18">
        <v>6</v>
      </c>
      <c r="K7" s="18">
        <v>4</v>
      </c>
      <c r="L7" s="18">
        <v>4</v>
      </c>
      <c r="M7" s="18">
        <v>2</v>
      </c>
      <c r="N7" s="19">
        <f t="shared" si="0"/>
        <v>67</v>
      </c>
      <c r="O7" s="17">
        <v>9</v>
      </c>
      <c r="P7" s="17">
        <v>9</v>
      </c>
      <c r="Q7" s="17">
        <v>9</v>
      </c>
      <c r="R7" s="17">
        <v>8</v>
      </c>
      <c r="S7" s="17">
        <v>8</v>
      </c>
      <c r="T7" s="17">
        <v>7</v>
      </c>
      <c r="U7" s="17">
        <v>7</v>
      </c>
      <c r="V7" s="17">
        <v>7</v>
      </c>
      <c r="W7" s="17">
        <v>5</v>
      </c>
      <c r="X7" s="17">
        <v>4</v>
      </c>
      <c r="Y7" s="19">
        <f t="shared" si="1"/>
        <v>73</v>
      </c>
      <c r="Z7" s="20">
        <f t="shared" si="2"/>
        <v>140</v>
      </c>
      <c r="AA7" s="21"/>
    </row>
    <row r="8" spans="1:27" ht="15.75" x14ac:dyDescent="0.25">
      <c r="A8" s="18">
        <v>1959</v>
      </c>
      <c r="B8" s="22" t="s">
        <v>15</v>
      </c>
      <c r="C8" s="16" t="s">
        <v>16</v>
      </c>
      <c r="D8" s="17">
        <v>10</v>
      </c>
      <c r="E8" s="17">
        <v>10</v>
      </c>
      <c r="F8" s="17">
        <v>9</v>
      </c>
      <c r="G8" s="17">
        <v>9</v>
      </c>
      <c r="H8" s="17">
        <v>8</v>
      </c>
      <c r="I8" s="18">
        <v>8</v>
      </c>
      <c r="J8" s="18">
        <v>7</v>
      </c>
      <c r="K8" s="18">
        <v>6</v>
      </c>
      <c r="L8" s="18">
        <v>6</v>
      </c>
      <c r="M8" s="18">
        <v>5</v>
      </c>
      <c r="N8" s="19">
        <f t="shared" si="0"/>
        <v>78</v>
      </c>
      <c r="O8" s="17">
        <v>9</v>
      </c>
      <c r="P8" s="17">
        <v>9</v>
      </c>
      <c r="Q8" s="17">
        <v>9</v>
      </c>
      <c r="R8" s="17">
        <v>9</v>
      </c>
      <c r="S8" s="17">
        <v>7</v>
      </c>
      <c r="T8" s="17">
        <v>7</v>
      </c>
      <c r="U8" s="17">
        <v>7</v>
      </c>
      <c r="V8" s="17">
        <v>7</v>
      </c>
      <c r="W8" s="17">
        <v>4</v>
      </c>
      <c r="X8" s="17">
        <v>1</v>
      </c>
      <c r="Y8" s="19">
        <f t="shared" si="1"/>
        <v>69</v>
      </c>
      <c r="Z8" s="20">
        <f t="shared" si="2"/>
        <v>147</v>
      </c>
      <c r="AA8" s="21"/>
    </row>
    <row r="9" spans="1:27" ht="15.75" x14ac:dyDescent="0.25">
      <c r="A9" s="17">
        <v>1962</v>
      </c>
      <c r="B9" s="22" t="s">
        <v>17</v>
      </c>
      <c r="C9" s="23" t="s">
        <v>14</v>
      </c>
      <c r="D9" s="17">
        <v>10</v>
      </c>
      <c r="E9" s="17">
        <v>10</v>
      </c>
      <c r="F9" s="17">
        <v>9</v>
      </c>
      <c r="G9" s="17">
        <v>8</v>
      </c>
      <c r="H9" s="17">
        <v>8</v>
      </c>
      <c r="I9" s="18">
        <v>7</v>
      </c>
      <c r="J9" s="18">
        <v>5</v>
      </c>
      <c r="K9" s="18">
        <v>4</v>
      </c>
      <c r="L9" s="18">
        <v>2</v>
      </c>
      <c r="M9" s="18">
        <v>1</v>
      </c>
      <c r="N9" s="19">
        <f t="shared" si="0"/>
        <v>64</v>
      </c>
      <c r="O9" s="17">
        <v>9</v>
      </c>
      <c r="P9" s="17">
        <v>8</v>
      </c>
      <c r="Q9" s="17">
        <v>7</v>
      </c>
      <c r="R9" s="17">
        <v>6</v>
      </c>
      <c r="S9" s="17">
        <v>6</v>
      </c>
      <c r="T9" s="18">
        <v>5</v>
      </c>
      <c r="U9" s="18">
        <v>5</v>
      </c>
      <c r="V9" s="18">
        <v>4</v>
      </c>
      <c r="W9" s="18">
        <v>2</v>
      </c>
      <c r="X9" s="18">
        <v>1</v>
      </c>
      <c r="Y9" s="19">
        <f t="shared" si="1"/>
        <v>53</v>
      </c>
      <c r="Z9" s="20">
        <f t="shared" si="2"/>
        <v>117</v>
      </c>
      <c r="AA9" s="21"/>
    </row>
    <row r="10" spans="1:27" ht="15.75" x14ac:dyDescent="0.25">
      <c r="A10" s="18">
        <v>1964</v>
      </c>
      <c r="B10" s="22" t="s">
        <v>18</v>
      </c>
      <c r="C10" s="16" t="s">
        <v>19</v>
      </c>
      <c r="D10" s="17">
        <v>10</v>
      </c>
      <c r="E10" s="17">
        <v>10</v>
      </c>
      <c r="F10" s="17">
        <v>9</v>
      </c>
      <c r="G10" s="17">
        <v>9</v>
      </c>
      <c r="H10" s="17">
        <v>9</v>
      </c>
      <c r="I10" s="18">
        <v>8</v>
      </c>
      <c r="J10" s="18">
        <v>8</v>
      </c>
      <c r="K10" s="18">
        <v>8</v>
      </c>
      <c r="L10" s="18">
        <v>8</v>
      </c>
      <c r="M10" s="18">
        <v>5</v>
      </c>
      <c r="N10" s="19">
        <f t="shared" si="0"/>
        <v>84</v>
      </c>
      <c r="O10" s="17">
        <v>10</v>
      </c>
      <c r="P10" s="17">
        <v>10</v>
      </c>
      <c r="Q10" s="17">
        <v>9</v>
      </c>
      <c r="R10" s="17">
        <v>8</v>
      </c>
      <c r="S10" s="17">
        <v>8</v>
      </c>
      <c r="T10" s="17">
        <v>7</v>
      </c>
      <c r="U10" s="17">
        <v>6</v>
      </c>
      <c r="V10" s="17">
        <v>6</v>
      </c>
      <c r="W10" s="17">
        <v>6</v>
      </c>
      <c r="X10" s="17">
        <v>5</v>
      </c>
      <c r="Y10" s="19">
        <f t="shared" si="1"/>
        <v>75</v>
      </c>
      <c r="Z10" s="20">
        <f t="shared" si="2"/>
        <v>159</v>
      </c>
      <c r="AA10" s="21"/>
    </row>
    <row r="11" spans="1:27" ht="15.75" x14ac:dyDescent="0.25">
      <c r="A11" s="18">
        <v>1966</v>
      </c>
      <c r="B11" s="22" t="s">
        <v>20</v>
      </c>
      <c r="C11" s="16" t="s">
        <v>19</v>
      </c>
      <c r="D11" s="17">
        <v>9</v>
      </c>
      <c r="E11" s="17">
        <v>8</v>
      </c>
      <c r="F11" s="17">
        <v>8</v>
      </c>
      <c r="G11" s="17">
        <v>7</v>
      </c>
      <c r="H11" s="17">
        <v>7</v>
      </c>
      <c r="I11" s="18">
        <v>6</v>
      </c>
      <c r="J11" s="18">
        <v>6</v>
      </c>
      <c r="K11" s="18">
        <v>5</v>
      </c>
      <c r="L11" s="18">
        <v>5</v>
      </c>
      <c r="M11" s="18">
        <v>5</v>
      </c>
      <c r="N11" s="19">
        <f t="shared" si="0"/>
        <v>66</v>
      </c>
      <c r="O11" s="17">
        <v>9</v>
      </c>
      <c r="P11" s="17">
        <v>9</v>
      </c>
      <c r="Q11" s="17">
        <v>9</v>
      </c>
      <c r="R11" s="17">
        <v>8</v>
      </c>
      <c r="S11" s="17">
        <v>8</v>
      </c>
      <c r="T11" s="17">
        <v>7</v>
      </c>
      <c r="U11" s="17">
        <v>7</v>
      </c>
      <c r="V11" s="17">
        <v>6</v>
      </c>
      <c r="W11" s="17">
        <v>4</v>
      </c>
      <c r="X11" s="17">
        <v>2</v>
      </c>
      <c r="Y11" s="19">
        <f t="shared" si="1"/>
        <v>69</v>
      </c>
      <c r="Z11" s="20">
        <f t="shared" si="2"/>
        <v>135</v>
      </c>
      <c r="AA11" s="21"/>
    </row>
    <row r="12" spans="1:27" ht="15.75" x14ac:dyDescent="0.25">
      <c r="A12" s="18">
        <v>1968</v>
      </c>
      <c r="B12" s="22" t="s">
        <v>21</v>
      </c>
      <c r="C12" s="13" t="s">
        <v>12</v>
      </c>
      <c r="D12" s="17">
        <v>10</v>
      </c>
      <c r="E12" s="17">
        <v>9</v>
      </c>
      <c r="F12" s="17">
        <v>9</v>
      </c>
      <c r="G12" s="17">
        <v>9</v>
      </c>
      <c r="H12" s="17">
        <v>9</v>
      </c>
      <c r="I12" s="18">
        <v>7</v>
      </c>
      <c r="J12" s="18">
        <v>7</v>
      </c>
      <c r="K12" s="18">
        <v>7</v>
      </c>
      <c r="L12" s="18">
        <v>7</v>
      </c>
      <c r="M12" s="18">
        <v>6</v>
      </c>
      <c r="N12" s="19">
        <f t="shared" si="0"/>
        <v>80</v>
      </c>
      <c r="O12" s="17">
        <v>10</v>
      </c>
      <c r="P12" s="17">
        <v>9</v>
      </c>
      <c r="Q12" s="17">
        <v>8</v>
      </c>
      <c r="R12" s="17">
        <v>7</v>
      </c>
      <c r="S12" s="17">
        <v>7</v>
      </c>
      <c r="T12" s="17">
        <v>7</v>
      </c>
      <c r="U12" s="17">
        <v>7</v>
      </c>
      <c r="V12" s="17">
        <v>6</v>
      </c>
      <c r="W12" s="17">
        <v>5</v>
      </c>
      <c r="X12" s="17">
        <v>4</v>
      </c>
      <c r="Y12" s="19">
        <f t="shared" si="1"/>
        <v>70</v>
      </c>
      <c r="Z12" s="20">
        <f t="shared" si="2"/>
        <v>150</v>
      </c>
      <c r="AA12" s="24"/>
    </row>
    <row r="13" spans="1:27" ht="15.75" x14ac:dyDescent="0.25">
      <c r="A13" s="18">
        <v>1985</v>
      </c>
      <c r="B13" s="22" t="s">
        <v>22</v>
      </c>
      <c r="C13" s="16" t="s">
        <v>14</v>
      </c>
      <c r="D13" s="17">
        <v>10</v>
      </c>
      <c r="E13" s="17">
        <v>9</v>
      </c>
      <c r="F13" s="17">
        <v>9</v>
      </c>
      <c r="G13" s="17">
        <v>9</v>
      </c>
      <c r="H13" s="17">
        <v>9</v>
      </c>
      <c r="I13" s="18">
        <v>9</v>
      </c>
      <c r="J13" s="18">
        <v>8</v>
      </c>
      <c r="K13" s="18">
        <v>8</v>
      </c>
      <c r="L13" s="18">
        <v>8</v>
      </c>
      <c r="M13" s="18">
        <v>8</v>
      </c>
      <c r="N13" s="19">
        <f t="shared" si="0"/>
        <v>87</v>
      </c>
      <c r="O13" s="17">
        <v>10</v>
      </c>
      <c r="P13" s="17">
        <v>10</v>
      </c>
      <c r="Q13" s="17">
        <v>10</v>
      </c>
      <c r="R13" s="17">
        <v>9</v>
      </c>
      <c r="S13" s="17">
        <v>9</v>
      </c>
      <c r="T13" s="17">
        <v>9</v>
      </c>
      <c r="U13" s="17">
        <v>9</v>
      </c>
      <c r="V13" s="17">
        <v>9</v>
      </c>
      <c r="W13" s="17">
        <v>8</v>
      </c>
      <c r="X13" s="17">
        <v>7</v>
      </c>
      <c r="Y13" s="19">
        <f t="shared" si="1"/>
        <v>90</v>
      </c>
      <c r="Z13" s="20">
        <f t="shared" si="2"/>
        <v>177</v>
      </c>
      <c r="AA13" s="25"/>
    </row>
    <row r="14" spans="1:27" ht="15.75" x14ac:dyDescent="0.25">
      <c r="A14" s="26"/>
      <c r="B14" s="22" t="s">
        <v>23</v>
      </c>
      <c r="C14" s="16" t="s">
        <v>24</v>
      </c>
      <c r="D14" s="17">
        <v>10</v>
      </c>
      <c r="E14" s="17">
        <v>10</v>
      </c>
      <c r="F14" s="17">
        <v>9</v>
      </c>
      <c r="G14" s="17">
        <v>8</v>
      </c>
      <c r="H14" s="17">
        <v>8</v>
      </c>
      <c r="I14" s="18">
        <v>6</v>
      </c>
      <c r="J14" s="18">
        <v>6</v>
      </c>
      <c r="K14" s="18">
        <v>5</v>
      </c>
      <c r="L14" s="18">
        <v>5</v>
      </c>
      <c r="M14" s="18">
        <v>5</v>
      </c>
      <c r="N14" s="19">
        <f t="shared" si="0"/>
        <v>72</v>
      </c>
      <c r="O14" s="17">
        <v>10</v>
      </c>
      <c r="P14" s="17">
        <v>9</v>
      </c>
      <c r="Q14" s="17">
        <v>9</v>
      </c>
      <c r="R14" s="17">
        <v>8</v>
      </c>
      <c r="S14" s="17">
        <v>6</v>
      </c>
      <c r="T14" s="17">
        <v>6</v>
      </c>
      <c r="U14" s="17">
        <v>6</v>
      </c>
      <c r="V14" s="17">
        <v>5</v>
      </c>
      <c r="W14" s="17">
        <v>3</v>
      </c>
      <c r="X14" s="17">
        <v>2</v>
      </c>
      <c r="Y14" s="19">
        <f t="shared" si="1"/>
        <v>64</v>
      </c>
      <c r="Z14" s="20">
        <f t="shared" si="2"/>
        <v>136</v>
      </c>
      <c r="AA14" s="25"/>
    </row>
    <row r="15" spans="1:27" ht="15.75" x14ac:dyDescent="0.25">
      <c r="A15" s="26"/>
      <c r="B15" s="22" t="s">
        <v>25</v>
      </c>
      <c r="C15" s="16" t="s">
        <v>9</v>
      </c>
      <c r="D15" s="17">
        <v>10</v>
      </c>
      <c r="E15" s="17">
        <v>10</v>
      </c>
      <c r="F15" s="17">
        <v>9</v>
      </c>
      <c r="G15" s="17">
        <v>9</v>
      </c>
      <c r="H15" s="17">
        <v>9</v>
      </c>
      <c r="I15" s="18">
        <v>7</v>
      </c>
      <c r="J15" s="18">
        <v>7</v>
      </c>
      <c r="K15" s="18">
        <v>3</v>
      </c>
      <c r="L15" s="18">
        <v>3</v>
      </c>
      <c r="M15" s="18">
        <v>2</v>
      </c>
      <c r="N15" s="19">
        <f t="shared" si="0"/>
        <v>69</v>
      </c>
      <c r="O15" s="17">
        <v>8</v>
      </c>
      <c r="P15" s="17">
        <v>7</v>
      </c>
      <c r="Q15" s="17">
        <v>7</v>
      </c>
      <c r="R15" s="17">
        <v>7</v>
      </c>
      <c r="S15" s="17">
        <v>6</v>
      </c>
      <c r="T15" s="17">
        <v>6</v>
      </c>
      <c r="U15" s="17">
        <v>5</v>
      </c>
      <c r="V15" s="17">
        <v>5</v>
      </c>
      <c r="W15" s="17">
        <v>5</v>
      </c>
      <c r="X15" s="17">
        <v>2</v>
      </c>
      <c r="Y15" s="19">
        <f t="shared" si="1"/>
        <v>58</v>
      </c>
      <c r="Z15" s="20">
        <f t="shared" si="2"/>
        <v>127</v>
      </c>
      <c r="AA15" s="25"/>
    </row>
    <row r="16" spans="1:27" ht="15.75" x14ac:dyDescent="0.25">
      <c r="A16" s="26"/>
      <c r="B16" s="22" t="s">
        <v>26</v>
      </c>
      <c r="C16" s="16" t="s">
        <v>9</v>
      </c>
      <c r="D16" s="17">
        <v>9</v>
      </c>
      <c r="E16" s="17">
        <v>8</v>
      </c>
      <c r="F16" s="17">
        <v>8</v>
      </c>
      <c r="G16" s="17">
        <v>8</v>
      </c>
      <c r="H16" s="17">
        <v>7</v>
      </c>
      <c r="I16" s="17">
        <v>7</v>
      </c>
      <c r="J16" s="17">
        <v>6</v>
      </c>
      <c r="K16" s="17">
        <v>5</v>
      </c>
      <c r="L16" s="17">
        <v>5</v>
      </c>
      <c r="M16" s="17">
        <v>3</v>
      </c>
      <c r="N16" s="19">
        <f>SUM(D16:M16)</f>
        <v>66</v>
      </c>
      <c r="O16" s="17">
        <v>9</v>
      </c>
      <c r="P16" s="17">
        <v>7</v>
      </c>
      <c r="Q16" s="17">
        <v>7</v>
      </c>
      <c r="R16" s="17">
        <v>7</v>
      </c>
      <c r="S16" s="17">
        <v>7</v>
      </c>
      <c r="T16" s="18">
        <v>5</v>
      </c>
      <c r="U16" s="18">
        <v>3</v>
      </c>
      <c r="V16" s="18">
        <v>3</v>
      </c>
      <c r="W16" s="18">
        <v>3</v>
      </c>
      <c r="X16" s="18">
        <v>0</v>
      </c>
      <c r="Y16" s="19">
        <f>SUM(O16:X16)</f>
        <v>51</v>
      </c>
      <c r="Z16" s="20">
        <f t="shared" si="2"/>
        <v>117</v>
      </c>
      <c r="AA16" s="25"/>
    </row>
    <row r="17" spans="1:27" ht="15.75" x14ac:dyDescent="0.25">
      <c r="A17" s="26"/>
      <c r="B17" s="22" t="s">
        <v>27</v>
      </c>
      <c r="C17" s="16" t="s">
        <v>28</v>
      </c>
      <c r="D17" s="18">
        <v>10</v>
      </c>
      <c r="E17" s="18">
        <v>9</v>
      </c>
      <c r="F17" s="18">
        <v>8</v>
      </c>
      <c r="G17" s="18">
        <v>8</v>
      </c>
      <c r="H17" s="18">
        <v>8</v>
      </c>
      <c r="I17" s="18">
        <v>8</v>
      </c>
      <c r="J17" s="18">
        <v>8</v>
      </c>
      <c r="K17" s="18">
        <v>7</v>
      </c>
      <c r="L17" s="18">
        <v>7</v>
      </c>
      <c r="M17" s="18">
        <v>6</v>
      </c>
      <c r="N17" s="19">
        <f>SUM(D17:M17)</f>
        <v>79</v>
      </c>
      <c r="O17" s="17">
        <v>10</v>
      </c>
      <c r="P17" s="17">
        <v>9</v>
      </c>
      <c r="Q17" s="17">
        <v>9</v>
      </c>
      <c r="R17" s="17">
        <v>9</v>
      </c>
      <c r="S17" s="17">
        <v>8</v>
      </c>
      <c r="T17" s="17">
        <v>8</v>
      </c>
      <c r="U17" s="17">
        <v>8</v>
      </c>
      <c r="V17" s="17">
        <v>8</v>
      </c>
      <c r="W17" s="17">
        <v>7</v>
      </c>
      <c r="X17" s="17">
        <v>4</v>
      </c>
      <c r="Y17" s="19">
        <f>SUM(O17:X17)</f>
        <v>80</v>
      </c>
      <c r="Z17" s="20">
        <f t="shared" si="2"/>
        <v>159</v>
      </c>
      <c r="AA17" s="27"/>
    </row>
    <row r="18" spans="1:27" ht="15.75" x14ac:dyDescent="0.25">
      <c r="A18" s="26"/>
      <c r="B18" s="22" t="s">
        <v>29</v>
      </c>
      <c r="C18" s="1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>
        <f>SUM(D18:M18)</f>
        <v>0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9">
        <f>SUM(O18:X18)</f>
        <v>0</v>
      </c>
      <c r="Z18" s="20">
        <f t="shared" si="2"/>
        <v>0</v>
      </c>
      <c r="AA18" s="25"/>
    </row>
    <row r="19" spans="1:27" ht="15.75" x14ac:dyDescent="0.25">
      <c r="A19" s="28"/>
      <c r="B19" s="22" t="s">
        <v>30</v>
      </c>
      <c r="C19" s="16"/>
      <c r="D19" s="18">
        <v>8</v>
      </c>
      <c r="E19" s="18">
        <v>8</v>
      </c>
      <c r="F19" s="18">
        <v>7</v>
      </c>
      <c r="G19" s="18">
        <v>7</v>
      </c>
      <c r="H19" s="18">
        <v>7</v>
      </c>
      <c r="I19" s="18">
        <v>6</v>
      </c>
      <c r="J19" s="18">
        <v>5</v>
      </c>
      <c r="K19" s="18">
        <v>5</v>
      </c>
      <c r="L19" s="18">
        <v>5</v>
      </c>
      <c r="M19" s="18">
        <v>2</v>
      </c>
      <c r="N19" s="19">
        <f>SUM(D19:M19)</f>
        <v>60</v>
      </c>
      <c r="O19" s="18">
        <v>9</v>
      </c>
      <c r="P19" s="18">
        <v>8</v>
      </c>
      <c r="Q19" s="18">
        <v>8</v>
      </c>
      <c r="R19" s="18">
        <v>8</v>
      </c>
      <c r="S19" s="18">
        <v>7</v>
      </c>
      <c r="T19" s="18">
        <v>7</v>
      </c>
      <c r="U19" s="18">
        <v>7</v>
      </c>
      <c r="V19" s="18">
        <v>7</v>
      </c>
      <c r="W19" s="18">
        <v>5</v>
      </c>
      <c r="X19" s="18">
        <v>4</v>
      </c>
      <c r="Y19" s="19">
        <f>SUM(O19:X19)</f>
        <v>70</v>
      </c>
      <c r="Z19" s="20">
        <f t="shared" si="2"/>
        <v>130</v>
      </c>
      <c r="AA19" s="25"/>
    </row>
    <row r="20" spans="1:27" ht="15" x14ac:dyDescent="0.2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9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29"/>
      <c r="Z20" s="30"/>
      <c r="AA20" s="25"/>
    </row>
    <row r="21" spans="1:27" ht="15.75" x14ac:dyDescent="0.25">
      <c r="A21" s="17">
        <v>1955</v>
      </c>
      <c r="B21" s="15" t="s">
        <v>31</v>
      </c>
      <c r="C21" s="31" t="s">
        <v>32</v>
      </c>
      <c r="D21" s="18">
        <v>9</v>
      </c>
      <c r="E21" s="18">
        <v>9</v>
      </c>
      <c r="F21" s="18">
        <v>8</v>
      </c>
      <c r="G21" s="18">
        <v>8</v>
      </c>
      <c r="H21" s="18">
        <v>8</v>
      </c>
      <c r="I21" s="18">
        <v>7</v>
      </c>
      <c r="J21" s="18">
        <v>6</v>
      </c>
      <c r="K21" s="18">
        <v>6</v>
      </c>
      <c r="L21" s="18">
        <v>5</v>
      </c>
      <c r="M21" s="18">
        <v>4</v>
      </c>
      <c r="N21" s="29">
        <f t="shared" si="0"/>
        <v>70</v>
      </c>
      <c r="O21" s="18">
        <v>9</v>
      </c>
      <c r="P21" s="18">
        <v>8</v>
      </c>
      <c r="Q21" s="18">
        <v>8</v>
      </c>
      <c r="R21" s="18">
        <v>8</v>
      </c>
      <c r="S21" s="18">
        <v>7</v>
      </c>
      <c r="T21" s="18">
        <v>7</v>
      </c>
      <c r="U21" s="18">
        <v>6</v>
      </c>
      <c r="V21" s="18">
        <v>6</v>
      </c>
      <c r="W21" s="18">
        <v>5</v>
      </c>
      <c r="X21" s="18">
        <v>5</v>
      </c>
      <c r="Y21" s="29">
        <f t="shared" si="1"/>
        <v>69</v>
      </c>
      <c r="Z21" s="30">
        <f t="shared" si="2"/>
        <v>139</v>
      </c>
      <c r="AA21" s="21"/>
    </row>
    <row r="22" spans="1:27" ht="15.75" x14ac:dyDescent="0.25">
      <c r="A22" s="18">
        <v>1956</v>
      </c>
      <c r="B22" s="15" t="s">
        <v>33</v>
      </c>
      <c r="C22" s="31" t="s">
        <v>34</v>
      </c>
      <c r="D22" s="17">
        <v>10</v>
      </c>
      <c r="E22" s="17">
        <v>9</v>
      </c>
      <c r="F22" s="17">
        <v>8</v>
      </c>
      <c r="G22" s="17">
        <v>7</v>
      </c>
      <c r="H22" s="17">
        <v>7</v>
      </c>
      <c r="I22" s="18">
        <v>7</v>
      </c>
      <c r="J22" s="18">
        <v>6</v>
      </c>
      <c r="K22" s="18">
        <v>6</v>
      </c>
      <c r="L22" s="18">
        <v>5</v>
      </c>
      <c r="M22" s="18">
        <v>1</v>
      </c>
      <c r="N22" s="19">
        <f t="shared" si="0"/>
        <v>66</v>
      </c>
      <c r="O22" s="17">
        <v>9</v>
      </c>
      <c r="P22" s="17">
        <v>9</v>
      </c>
      <c r="Q22" s="17">
        <v>8</v>
      </c>
      <c r="R22" s="17">
        <v>8</v>
      </c>
      <c r="S22" s="17">
        <v>7</v>
      </c>
      <c r="T22" s="17">
        <v>7</v>
      </c>
      <c r="U22" s="17">
        <v>7</v>
      </c>
      <c r="V22" s="17">
        <v>6</v>
      </c>
      <c r="W22" s="17">
        <v>5</v>
      </c>
      <c r="X22" s="17">
        <v>3</v>
      </c>
      <c r="Y22" s="19">
        <f t="shared" si="1"/>
        <v>69</v>
      </c>
      <c r="Z22" s="20">
        <f t="shared" si="2"/>
        <v>135</v>
      </c>
      <c r="AA22" s="32"/>
    </row>
    <row r="23" spans="1:27" ht="15.75" x14ac:dyDescent="0.25">
      <c r="A23" s="17">
        <v>1973</v>
      </c>
      <c r="B23" s="33" t="s">
        <v>35</v>
      </c>
      <c r="C23" s="23" t="s">
        <v>28</v>
      </c>
      <c r="D23" s="17">
        <v>10</v>
      </c>
      <c r="E23" s="17">
        <v>9</v>
      </c>
      <c r="F23" s="17">
        <v>9</v>
      </c>
      <c r="G23" s="17">
        <v>9</v>
      </c>
      <c r="H23" s="17">
        <v>9</v>
      </c>
      <c r="I23" s="18">
        <v>8</v>
      </c>
      <c r="J23" s="18">
        <v>8</v>
      </c>
      <c r="K23" s="18">
        <v>7</v>
      </c>
      <c r="L23" s="18">
        <v>7</v>
      </c>
      <c r="M23" s="18">
        <v>6</v>
      </c>
      <c r="N23" s="19">
        <f t="shared" si="0"/>
        <v>82</v>
      </c>
      <c r="O23" s="17">
        <v>10</v>
      </c>
      <c r="P23" s="17">
        <v>9</v>
      </c>
      <c r="Q23" s="17">
        <v>8</v>
      </c>
      <c r="R23" s="17">
        <v>8</v>
      </c>
      <c r="S23" s="17">
        <v>7</v>
      </c>
      <c r="T23" s="17">
        <v>7</v>
      </c>
      <c r="U23" s="17">
        <v>7</v>
      </c>
      <c r="V23" s="17">
        <v>7</v>
      </c>
      <c r="W23" s="17">
        <v>6</v>
      </c>
      <c r="X23" s="17">
        <v>6</v>
      </c>
      <c r="Y23" s="19">
        <f t="shared" si="1"/>
        <v>75</v>
      </c>
      <c r="Z23" s="20">
        <f t="shared" si="2"/>
        <v>157</v>
      </c>
      <c r="AA23" s="21"/>
    </row>
    <row r="24" spans="1:27" ht="15.75" x14ac:dyDescent="0.25">
      <c r="A24" s="17">
        <v>1963</v>
      </c>
      <c r="B24" s="34" t="s">
        <v>36</v>
      </c>
      <c r="C24" s="35" t="s">
        <v>14</v>
      </c>
      <c r="D24" s="17">
        <v>10</v>
      </c>
      <c r="E24" s="17">
        <v>8</v>
      </c>
      <c r="F24" s="17">
        <v>8</v>
      </c>
      <c r="G24" s="17">
        <v>7</v>
      </c>
      <c r="H24" s="17">
        <v>6</v>
      </c>
      <c r="I24" s="18">
        <v>6</v>
      </c>
      <c r="J24" s="18">
        <v>5</v>
      </c>
      <c r="K24" s="18">
        <v>5</v>
      </c>
      <c r="L24" s="18">
        <v>4</v>
      </c>
      <c r="M24" s="18">
        <v>4</v>
      </c>
      <c r="N24" s="19">
        <f t="shared" si="0"/>
        <v>63</v>
      </c>
      <c r="O24" s="17">
        <v>8</v>
      </c>
      <c r="P24" s="17">
        <v>7</v>
      </c>
      <c r="Q24" s="17">
        <v>7</v>
      </c>
      <c r="R24" s="17">
        <v>6</v>
      </c>
      <c r="S24" s="17">
        <v>6</v>
      </c>
      <c r="T24" s="17">
        <v>5</v>
      </c>
      <c r="U24" s="17">
        <v>5</v>
      </c>
      <c r="V24" s="17">
        <v>5</v>
      </c>
      <c r="W24" s="17">
        <v>1</v>
      </c>
      <c r="X24" s="17">
        <v>0</v>
      </c>
      <c r="Y24" s="19">
        <f t="shared" si="1"/>
        <v>50</v>
      </c>
      <c r="Z24" s="20">
        <f t="shared" si="2"/>
        <v>113</v>
      </c>
      <c r="AA24" s="21"/>
    </row>
    <row r="25" spans="1:27" ht="15.75" x14ac:dyDescent="0.25">
      <c r="A25" s="17"/>
      <c r="B25" s="34" t="s">
        <v>37</v>
      </c>
      <c r="C25" s="35" t="s">
        <v>28</v>
      </c>
      <c r="D25" s="17">
        <v>10</v>
      </c>
      <c r="E25" s="17">
        <v>7</v>
      </c>
      <c r="F25" s="17">
        <v>7</v>
      </c>
      <c r="G25" s="17">
        <v>7</v>
      </c>
      <c r="H25" s="17">
        <v>7</v>
      </c>
      <c r="I25" s="18">
        <v>6</v>
      </c>
      <c r="J25" s="18">
        <v>6</v>
      </c>
      <c r="K25" s="18">
        <v>6</v>
      </c>
      <c r="L25" s="18">
        <v>5</v>
      </c>
      <c r="M25" s="18">
        <v>2</v>
      </c>
      <c r="N25" s="19">
        <f>SUM(D25:M25)</f>
        <v>63</v>
      </c>
      <c r="O25" s="17">
        <v>8</v>
      </c>
      <c r="P25" s="17">
        <v>7</v>
      </c>
      <c r="Q25" s="17">
        <v>6</v>
      </c>
      <c r="R25" s="17">
        <v>6</v>
      </c>
      <c r="S25" s="17">
        <v>6</v>
      </c>
      <c r="T25" s="17">
        <v>6</v>
      </c>
      <c r="U25" s="17">
        <v>5</v>
      </c>
      <c r="V25" s="17">
        <v>4</v>
      </c>
      <c r="W25" s="17">
        <v>4</v>
      </c>
      <c r="X25" s="17">
        <v>2</v>
      </c>
      <c r="Y25" s="19">
        <f>SUM(O25:X25)</f>
        <v>54</v>
      </c>
      <c r="Z25" s="20">
        <f>SUM(N25+Y25)</f>
        <v>117</v>
      </c>
      <c r="AA25" s="21"/>
    </row>
  </sheetData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AC35"/>
  <sheetViews>
    <sheetView topLeftCell="A10" workbookViewId="0">
      <selection activeCell="A27" sqref="A27"/>
    </sheetView>
  </sheetViews>
  <sheetFormatPr defaultRowHeight="12.75" x14ac:dyDescent="0.2"/>
  <cols>
    <col min="1" max="1" width="20.140625" customWidth="1"/>
    <col min="2" max="2" width="18" customWidth="1"/>
    <col min="3" max="12" width="3.140625" customWidth="1"/>
    <col min="13" max="13" width="4.42578125" customWidth="1"/>
    <col min="14" max="23" width="3.140625" customWidth="1"/>
    <col min="24" max="24" width="4.42578125" customWidth="1"/>
    <col min="25" max="26" width="6.140625" customWidth="1"/>
    <col min="27" max="27" width="9.140625" style="96"/>
  </cols>
  <sheetData>
    <row r="1" spans="1:29" ht="18" x14ac:dyDescent="0.25">
      <c r="A1" s="2" t="s">
        <v>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9" ht="15" x14ac:dyDescent="0.2">
      <c r="A2" s="4"/>
      <c r="B2" s="4"/>
      <c r="C2" s="4"/>
      <c r="D2" s="4"/>
      <c r="E2" s="4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9" x14ac:dyDescent="0.2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10"/>
      <c r="I3" s="10"/>
      <c r="J3" s="10"/>
      <c r="K3" s="10"/>
      <c r="L3" s="10"/>
      <c r="M3" s="11"/>
      <c r="N3" s="8" t="s">
        <v>5</v>
      </c>
      <c r="O3" s="9"/>
      <c r="P3" s="9"/>
      <c r="Q3" s="9"/>
      <c r="R3" s="9"/>
      <c r="S3" s="8"/>
      <c r="T3" s="9"/>
      <c r="U3" s="9"/>
      <c r="V3" s="9"/>
      <c r="W3" s="9"/>
      <c r="X3" s="11"/>
      <c r="Y3" s="12" t="s">
        <v>6</v>
      </c>
      <c r="Z3" s="13" t="s">
        <v>7</v>
      </c>
    </row>
    <row r="4" spans="1:29" ht="15.75" x14ac:dyDescent="0.25">
      <c r="A4" s="16" t="s">
        <v>8</v>
      </c>
      <c r="B4" s="16" t="s">
        <v>9</v>
      </c>
      <c r="C4" s="17">
        <v>10</v>
      </c>
      <c r="D4" s="17">
        <v>10</v>
      </c>
      <c r="E4" s="17">
        <v>8</v>
      </c>
      <c r="F4" s="17">
        <v>8</v>
      </c>
      <c r="G4" s="17">
        <v>8</v>
      </c>
      <c r="H4" s="18">
        <v>8</v>
      </c>
      <c r="I4" s="18">
        <v>8</v>
      </c>
      <c r="J4" s="18">
        <v>7</v>
      </c>
      <c r="K4" s="18">
        <v>7</v>
      </c>
      <c r="L4" s="18">
        <v>6</v>
      </c>
      <c r="M4" s="19">
        <f t="shared" ref="M4:M18" si="0">SUM(C4:L4)</f>
        <v>80</v>
      </c>
      <c r="N4" s="17">
        <v>9</v>
      </c>
      <c r="O4" s="17">
        <v>9</v>
      </c>
      <c r="P4" s="17">
        <v>8</v>
      </c>
      <c r="Q4" s="17">
        <v>8</v>
      </c>
      <c r="R4" s="17">
        <v>7</v>
      </c>
      <c r="S4" s="17">
        <v>7</v>
      </c>
      <c r="T4" s="17">
        <v>7</v>
      </c>
      <c r="U4" s="17">
        <v>7</v>
      </c>
      <c r="V4" s="17">
        <v>6</v>
      </c>
      <c r="W4" s="17">
        <v>5</v>
      </c>
      <c r="X4" s="19">
        <f t="shared" ref="X4:X18" si="1">SUM(N4:W4)</f>
        <v>73</v>
      </c>
      <c r="Y4" s="20">
        <f t="shared" ref="Y4:Y18" si="2">SUM(M4+X4)</f>
        <v>153</v>
      </c>
      <c r="Z4" s="21">
        <v>65</v>
      </c>
    </row>
    <row r="5" spans="1:29" ht="15.75" x14ac:dyDescent="0.25">
      <c r="A5" s="16" t="s">
        <v>10</v>
      </c>
      <c r="B5" s="16" t="s">
        <v>9</v>
      </c>
      <c r="C5" s="17">
        <v>9</v>
      </c>
      <c r="D5" s="17">
        <v>9</v>
      </c>
      <c r="E5" s="17">
        <v>8</v>
      </c>
      <c r="F5" s="17">
        <v>8</v>
      </c>
      <c r="G5" s="17">
        <v>7</v>
      </c>
      <c r="H5" s="18">
        <v>7</v>
      </c>
      <c r="I5" s="18">
        <v>7</v>
      </c>
      <c r="J5" s="18">
        <v>7</v>
      </c>
      <c r="K5" s="18">
        <v>6</v>
      </c>
      <c r="L5" s="18">
        <v>3</v>
      </c>
      <c r="M5" s="19">
        <f t="shared" si="0"/>
        <v>71</v>
      </c>
      <c r="N5" s="17">
        <v>10</v>
      </c>
      <c r="O5" s="17">
        <v>10</v>
      </c>
      <c r="P5" s="17">
        <v>9</v>
      </c>
      <c r="Q5" s="17">
        <v>9</v>
      </c>
      <c r="R5" s="17">
        <v>8</v>
      </c>
      <c r="S5" s="17">
        <v>8</v>
      </c>
      <c r="T5" s="17">
        <v>7</v>
      </c>
      <c r="U5" s="17">
        <v>6</v>
      </c>
      <c r="V5" s="17">
        <v>5</v>
      </c>
      <c r="W5" s="17">
        <v>5</v>
      </c>
      <c r="X5" s="19">
        <f t="shared" si="1"/>
        <v>77</v>
      </c>
      <c r="Y5" s="20">
        <f t="shared" si="2"/>
        <v>148</v>
      </c>
      <c r="Z5" s="21">
        <v>56</v>
      </c>
    </row>
    <row r="6" spans="1:29" ht="15.75" x14ac:dyDescent="0.25">
      <c r="A6" s="60" t="s">
        <v>11</v>
      </c>
      <c r="B6" s="23" t="s">
        <v>12</v>
      </c>
      <c r="C6" s="17">
        <v>10</v>
      </c>
      <c r="D6" s="17">
        <v>9</v>
      </c>
      <c r="E6" s="17">
        <v>9</v>
      </c>
      <c r="F6" s="17">
        <v>9</v>
      </c>
      <c r="G6" s="17">
        <v>8</v>
      </c>
      <c r="H6" s="18">
        <v>8</v>
      </c>
      <c r="I6" s="18">
        <v>8</v>
      </c>
      <c r="J6" s="18">
        <v>8</v>
      </c>
      <c r="K6" s="18">
        <v>7</v>
      </c>
      <c r="L6" s="18">
        <v>5</v>
      </c>
      <c r="M6" s="19">
        <f t="shared" si="0"/>
        <v>81</v>
      </c>
      <c r="N6" s="17">
        <v>10</v>
      </c>
      <c r="O6" s="17">
        <v>10</v>
      </c>
      <c r="P6" s="17">
        <v>10</v>
      </c>
      <c r="Q6" s="17">
        <v>9</v>
      </c>
      <c r="R6" s="17">
        <v>9</v>
      </c>
      <c r="S6" s="17">
        <v>7</v>
      </c>
      <c r="T6" s="17">
        <v>7</v>
      </c>
      <c r="U6" s="17">
        <v>7</v>
      </c>
      <c r="V6" s="17">
        <v>7</v>
      </c>
      <c r="W6" s="17">
        <v>6</v>
      </c>
      <c r="X6" s="19">
        <f t="shared" si="1"/>
        <v>82</v>
      </c>
      <c r="Y6" s="20">
        <f t="shared" si="2"/>
        <v>163</v>
      </c>
      <c r="Z6" s="21">
        <v>85</v>
      </c>
    </row>
    <row r="7" spans="1:29" ht="15.75" x14ac:dyDescent="0.25">
      <c r="A7" s="60" t="s">
        <v>13</v>
      </c>
      <c r="B7" s="16" t="s">
        <v>14</v>
      </c>
      <c r="C7" s="17">
        <v>10</v>
      </c>
      <c r="D7" s="17">
        <v>9</v>
      </c>
      <c r="E7" s="17">
        <v>9</v>
      </c>
      <c r="F7" s="17">
        <v>9</v>
      </c>
      <c r="G7" s="17">
        <v>9</v>
      </c>
      <c r="H7" s="18">
        <v>9</v>
      </c>
      <c r="I7" s="18">
        <v>9</v>
      </c>
      <c r="J7" s="18">
        <v>8</v>
      </c>
      <c r="K7" s="18">
        <v>7</v>
      </c>
      <c r="L7" s="18">
        <v>7</v>
      </c>
      <c r="M7" s="19">
        <f t="shared" si="0"/>
        <v>86</v>
      </c>
      <c r="N7" s="17">
        <v>9</v>
      </c>
      <c r="O7" s="17">
        <v>9</v>
      </c>
      <c r="P7" s="17">
        <v>8</v>
      </c>
      <c r="Q7" s="17">
        <v>8</v>
      </c>
      <c r="R7" s="17">
        <v>8</v>
      </c>
      <c r="S7" s="17">
        <v>8</v>
      </c>
      <c r="T7" s="17">
        <v>7</v>
      </c>
      <c r="U7" s="17">
        <v>7</v>
      </c>
      <c r="V7" s="17">
        <v>7</v>
      </c>
      <c r="W7" s="17">
        <v>2</v>
      </c>
      <c r="X7" s="19">
        <f t="shared" si="1"/>
        <v>73</v>
      </c>
      <c r="Y7" s="20">
        <f t="shared" si="2"/>
        <v>159</v>
      </c>
      <c r="Z7" s="21">
        <v>75</v>
      </c>
    </row>
    <row r="8" spans="1:29" ht="15.75" x14ac:dyDescent="0.25">
      <c r="A8" s="60" t="s">
        <v>61</v>
      </c>
      <c r="B8" s="16" t="s">
        <v>9</v>
      </c>
      <c r="C8" s="17">
        <v>9</v>
      </c>
      <c r="D8" s="17">
        <v>8</v>
      </c>
      <c r="E8" s="17">
        <v>8</v>
      </c>
      <c r="F8" s="17">
        <v>6</v>
      </c>
      <c r="G8" s="17">
        <v>6</v>
      </c>
      <c r="H8" s="18">
        <v>4</v>
      </c>
      <c r="I8" s="18">
        <v>4</v>
      </c>
      <c r="J8" s="18">
        <v>4</v>
      </c>
      <c r="K8" s="18">
        <v>2</v>
      </c>
      <c r="L8" s="18">
        <v>2</v>
      </c>
      <c r="M8" s="19">
        <f t="shared" si="0"/>
        <v>53</v>
      </c>
      <c r="N8" s="17">
        <v>9</v>
      </c>
      <c r="O8" s="17">
        <v>8</v>
      </c>
      <c r="P8" s="17">
        <v>8</v>
      </c>
      <c r="Q8" s="17">
        <v>8</v>
      </c>
      <c r="R8" s="17">
        <v>7</v>
      </c>
      <c r="S8" s="17">
        <v>6</v>
      </c>
      <c r="T8" s="17">
        <v>5</v>
      </c>
      <c r="U8" s="17">
        <v>4</v>
      </c>
      <c r="V8" s="17">
        <v>2</v>
      </c>
      <c r="W8" s="17">
        <v>2</v>
      </c>
      <c r="X8" s="19">
        <f t="shared" si="1"/>
        <v>59</v>
      </c>
      <c r="Y8" s="20">
        <f t="shared" si="2"/>
        <v>112</v>
      </c>
      <c r="Z8" s="21">
        <v>46</v>
      </c>
      <c r="AC8" s="95"/>
    </row>
    <row r="9" spans="1:29" ht="15.75" x14ac:dyDescent="0.25">
      <c r="A9" s="60" t="s">
        <v>75</v>
      </c>
      <c r="B9" s="23" t="s">
        <v>9</v>
      </c>
      <c r="C9" s="17">
        <v>10</v>
      </c>
      <c r="D9" s="17">
        <v>9</v>
      </c>
      <c r="E9" s="17">
        <v>8</v>
      </c>
      <c r="F9" s="17">
        <v>8</v>
      </c>
      <c r="G9" s="17">
        <v>8</v>
      </c>
      <c r="H9" s="18">
        <v>6</v>
      </c>
      <c r="I9" s="18">
        <v>6</v>
      </c>
      <c r="J9" s="18">
        <v>6</v>
      </c>
      <c r="K9" s="18">
        <v>5</v>
      </c>
      <c r="L9" s="18">
        <v>5</v>
      </c>
      <c r="M9" s="19">
        <f t="shared" si="0"/>
        <v>71</v>
      </c>
      <c r="N9" s="17">
        <v>9</v>
      </c>
      <c r="O9" s="17">
        <v>8</v>
      </c>
      <c r="P9" s="17">
        <v>8</v>
      </c>
      <c r="Q9" s="17">
        <v>8</v>
      </c>
      <c r="R9" s="17">
        <v>8</v>
      </c>
      <c r="S9" s="18">
        <v>5</v>
      </c>
      <c r="T9" s="18">
        <v>5</v>
      </c>
      <c r="U9" s="18">
        <v>4</v>
      </c>
      <c r="V9" s="18">
        <v>2</v>
      </c>
      <c r="W9" s="18">
        <v>1</v>
      </c>
      <c r="X9" s="19">
        <f t="shared" si="1"/>
        <v>58</v>
      </c>
      <c r="Y9" s="20">
        <f t="shared" si="2"/>
        <v>129</v>
      </c>
      <c r="Z9" s="21">
        <v>50</v>
      </c>
    </row>
    <row r="10" spans="1:29" ht="15.75" x14ac:dyDescent="0.25">
      <c r="A10" s="60" t="s">
        <v>76</v>
      </c>
      <c r="B10" s="16" t="s">
        <v>14</v>
      </c>
      <c r="C10" s="17">
        <v>10</v>
      </c>
      <c r="D10" s="17">
        <v>10</v>
      </c>
      <c r="E10" s="17">
        <v>9</v>
      </c>
      <c r="F10" s="17">
        <v>9</v>
      </c>
      <c r="G10" s="17">
        <v>9</v>
      </c>
      <c r="H10" s="18">
        <v>7</v>
      </c>
      <c r="I10" s="18">
        <v>7</v>
      </c>
      <c r="J10" s="18">
        <v>6</v>
      </c>
      <c r="K10" s="18">
        <v>4</v>
      </c>
      <c r="L10" s="18">
        <v>2</v>
      </c>
      <c r="M10" s="19">
        <f>SUM(C10:L10)</f>
        <v>73</v>
      </c>
      <c r="N10" s="17">
        <v>10</v>
      </c>
      <c r="O10" s="17">
        <v>9</v>
      </c>
      <c r="P10" s="17">
        <v>9</v>
      </c>
      <c r="Q10" s="17">
        <v>8</v>
      </c>
      <c r="R10" s="17">
        <v>8</v>
      </c>
      <c r="S10" s="17">
        <v>8</v>
      </c>
      <c r="T10" s="17">
        <v>7</v>
      </c>
      <c r="U10" s="17">
        <v>7</v>
      </c>
      <c r="V10" s="17">
        <v>6</v>
      </c>
      <c r="W10" s="17">
        <v>4</v>
      </c>
      <c r="X10" s="19">
        <f>SUM(N10:W10)</f>
        <v>76</v>
      </c>
      <c r="Y10" s="20">
        <f>SUM(M10+X10)</f>
        <v>149</v>
      </c>
      <c r="Z10" s="43">
        <v>60</v>
      </c>
    </row>
    <row r="11" spans="1:29" ht="15.75" x14ac:dyDescent="0.25">
      <c r="A11" s="60" t="s">
        <v>25</v>
      </c>
      <c r="B11" s="16" t="s">
        <v>9</v>
      </c>
      <c r="C11" s="17">
        <v>10</v>
      </c>
      <c r="D11" s="17">
        <v>8</v>
      </c>
      <c r="E11" s="17">
        <v>8</v>
      </c>
      <c r="F11" s="17">
        <v>8</v>
      </c>
      <c r="G11" s="17">
        <v>7</v>
      </c>
      <c r="H11" s="18">
        <v>7</v>
      </c>
      <c r="I11" s="18">
        <v>6</v>
      </c>
      <c r="J11" s="18">
        <v>4</v>
      </c>
      <c r="K11" s="18">
        <v>4</v>
      </c>
      <c r="L11" s="18">
        <v>1</v>
      </c>
      <c r="M11" s="19">
        <f>SUM(C11:L11)</f>
        <v>63</v>
      </c>
      <c r="N11" s="17">
        <v>9</v>
      </c>
      <c r="O11" s="17">
        <v>8</v>
      </c>
      <c r="P11" s="17">
        <v>8</v>
      </c>
      <c r="Q11" s="17">
        <v>7</v>
      </c>
      <c r="R11" s="17">
        <v>7</v>
      </c>
      <c r="S11" s="17">
        <v>6</v>
      </c>
      <c r="T11" s="17">
        <v>5</v>
      </c>
      <c r="U11" s="17">
        <v>5</v>
      </c>
      <c r="V11" s="17">
        <v>5</v>
      </c>
      <c r="W11" s="17">
        <v>3</v>
      </c>
      <c r="X11" s="19">
        <f>SUM(N11:W11)</f>
        <v>63</v>
      </c>
      <c r="Y11" s="20">
        <f>SUM(M11+X11)</f>
        <v>126</v>
      </c>
      <c r="Z11" s="43">
        <v>48</v>
      </c>
    </row>
    <row r="12" spans="1:29" ht="15.75" x14ac:dyDescent="0.25">
      <c r="A12" s="60" t="s">
        <v>26</v>
      </c>
      <c r="B12" s="16" t="s">
        <v>9</v>
      </c>
      <c r="C12" s="17">
        <v>10</v>
      </c>
      <c r="D12" s="17">
        <v>9</v>
      </c>
      <c r="E12" s="17">
        <v>8</v>
      </c>
      <c r="F12" s="17">
        <v>7</v>
      </c>
      <c r="G12" s="17">
        <v>7</v>
      </c>
      <c r="H12" s="17">
        <v>7</v>
      </c>
      <c r="I12" s="17">
        <v>6</v>
      </c>
      <c r="J12" s="17">
        <v>6</v>
      </c>
      <c r="K12" s="17">
        <v>5</v>
      </c>
      <c r="L12" s="17">
        <v>4</v>
      </c>
      <c r="M12" s="19">
        <f>SUM(C12:L12)</f>
        <v>69</v>
      </c>
      <c r="N12" s="17">
        <v>9</v>
      </c>
      <c r="O12" s="17">
        <v>9</v>
      </c>
      <c r="P12" s="17">
        <v>8</v>
      </c>
      <c r="Q12" s="17">
        <v>8</v>
      </c>
      <c r="R12" s="17">
        <v>7</v>
      </c>
      <c r="S12" s="18">
        <v>7</v>
      </c>
      <c r="T12" s="18">
        <v>6</v>
      </c>
      <c r="U12" s="18">
        <v>6</v>
      </c>
      <c r="V12" s="18">
        <v>5</v>
      </c>
      <c r="W12" s="18">
        <v>4</v>
      </c>
      <c r="X12" s="19">
        <f>SUM(N12:W12)</f>
        <v>69</v>
      </c>
      <c r="Y12" s="20">
        <f>SUM(M12+X12)</f>
        <v>138</v>
      </c>
      <c r="Z12" s="43">
        <v>53</v>
      </c>
    </row>
    <row r="13" spans="1:29" ht="15.75" x14ac:dyDescent="0.25">
      <c r="A13" s="60" t="s">
        <v>27</v>
      </c>
      <c r="B13" s="16" t="s">
        <v>28</v>
      </c>
      <c r="C13" s="18">
        <v>10</v>
      </c>
      <c r="D13" s="18">
        <v>10</v>
      </c>
      <c r="E13" s="18">
        <v>9</v>
      </c>
      <c r="F13" s="18">
        <v>9</v>
      </c>
      <c r="G13" s="18">
        <v>9</v>
      </c>
      <c r="H13" s="18">
        <v>9</v>
      </c>
      <c r="I13" s="18">
        <v>8</v>
      </c>
      <c r="J13" s="18">
        <v>8</v>
      </c>
      <c r="K13" s="18">
        <v>6</v>
      </c>
      <c r="L13" s="18">
        <v>5</v>
      </c>
      <c r="M13" s="19">
        <f>SUM(C13:L13)</f>
        <v>83</v>
      </c>
      <c r="N13" s="17">
        <v>9</v>
      </c>
      <c r="O13" s="17">
        <v>9</v>
      </c>
      <c r="P13" s="17">
        <v>9</v>
      </c>
      <c r="Q13" s="17">
        <v>9</v>
      </c>
      <c r="R13" s="17">
        <v>9</v>
      </c>
      <c r="S13" s="17">
        <v>9</v>
      </c>
      <c r="T13" s="17">
        <v>8</v>
      </c>
      <c r="U13" s="17">
        <v>8</v>
      </c>
      <c r="V13" s="17">
        <v>8</v>
      </c>
      <c r="W13" s="17">
        <v>5</v>
      </c>
      <c r="X13" s="19">
        <f>SUM(N13:W13)</f>
        <v>83</v>
      </c>
      <c r="Y13" s="20">
        <f>SUM(M13+X13)</f>
        <v>166</v>
      </c>
      <c r="Z13" s="44">
        <v>100</v>
      </c>
    </row>
    <row r="14" spans="1:29" ht="15.75" x14ac:dyDescent="0.25">
      <c r="A14" s="60"/>
      <c r="B14" s="23"/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9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9"/>
      <c r="Y14" s="20"/>
      <c r="Z14" s="21"/>
    </row>
    <row r="15" spans="1:29" ht="15.75" x14ac:dyDescent="0.25">
      <c r="A15" s="60" t="s">
        <v>18</v>
      </c>
      <c r="B15" s="16" t="s">
        <v>19</v>
      </c>
      <c r="C15" s="17">
        <v>10</v>
      </c>
      <c r="D15" s="17">
        <v>10</v>
      </c>
      <c r="E15" s="17">
        <v>9</v>
      </c>
      <c r="F15" s="17">
        <v>8</v>
      </c>
      <c r="G15" s="17">
        <v>8</v>
      </c>
      <c r="H15" s="18">
        <v>8</v>
      </c>
      <c r="I15" s="18">
        <v>8</v>
      </c>
      <c r="J15" s="18">
        <v>7</v>
      </c>
      <c r="K15" s="18">
        <v>7</v>
      </c>
      <c r="L15" s="18">
        <v>6</v>
      </c>
      <c r="M15" s="19">
        <f t="shared" si="0"/>
        <v>81</v>
      </c>
      <c r="N15" s="17">
        <v>10</v>
      </c>
      <c r="O15" s="17">
        <v>9</v>
      </c>
      <c r="P15" s="17">
        <v>9</v>
      </c>
      <c r="Q15" s="17">
        <v>9</v>
      </c>
      <c r="R15" s="17">
        <v>8</v>
      </c>
      <c r="S15" s="17">
        <v>8</v>
      </c>
      <c r="T15" s="17">
        <v>7</v>
      </c>
      <c r="U15" s="17">
        <v>7</v>
      </c>
      <c r="V15" s="17">
        <v>7</v>
      </c>
      <c r="W15" s="17">
        <v>7</v>
      </c>
      <c r="X15" s="19">
        <f t="shared" si="1"/>
        <v>81</v>
      </c>
      <c r="Y15" s="20">
        <f t="shared" si="2"/>
        <v>162</v>
      </c>
      <c r="Z15" s="21">
        <v>75</v>
      </c>
    </row>
    <row r="16" spans="1:29" ht="15.75" x14ac:dyDescent="0.25">
      <c r="A16" s="60" t="s">
        <v>59</v>
      </c>
      <c r="B16" s="16" t="s">
        <v>60</v>
      </c>
      <c r="C16" s="17">
        <v>10</v>
      </c>
      <c r="D16" s="17">
        <v>10</v>
      </c>
      <c r="E16" s="17">
        <v>10</v>
      </c>
      <c r="F16" s="17">
        <v>9</v>
      </c>
      <c r="G16" s="17">
        <v>9</v>
      </c>
      <c r="H16" s="18">
        <v>9</v>
      </c>
      <c r="I16" s="18">
        <v>8</v>
      </c>
      <c r="J16" s="18">
        <v>8</v>
      </c>
      <c r="K16" s="18">
        <v>8</v>
      </c>
      <c r="L16" s="18">
        <v>4</v>
      </c>
      <c r="M16" s="19">
        <f t="shared" si="0"/>
        <v>85</v>
      </c>
      <c r="N16" s="17">
        <v>10</v>
      </c>
      <c r="O16" s="17">
        <v>10</v>
      </c>
      <c r="P16" s="17">
        <v>9</v>
      </c>
      <c r="Q16" s="17">
        <v>9</v>
      </c>
      <c r="R16" s="17">
        <v>9</v>
      </c>
      <c r="S16" s="17">
        <v>8</v>
      </c>
      <c r="T16" s="17">
        <v>8</v>
      </c>
      <c r="U16" s="17">
        <v>7</v>
      </c>
      <c r="V16" s="17">
        <v>7</v>
      </c>
      <c r="W16" s="17">
        <v>6</v>
      </c>
      <c r="X16" s="19">
        <f t="shared" si="1"/>
        <v>83</v>
      </c>
      <c r="Y16" s="20">
        <f t="shared" si="2"/>
        <v>168</v>
      </c>
      <c r="Z16" s="21">
        <v>100</v>
      </c>
    </row>
    <row r="17" spans="1:27" ht="15.75" x14ac:dyDescent="0.25">
      <c r="A17" s="60" t="s">
        <v>21</v>
      </c>
      <c r="B17" s="13" t="s">
        <v>12</v>
      </c>
      <c r="C17" s="17">
        <v>9</v>
      </c>
      <c r="D17" s="17">
        <v>9</v>
      </c>
      <c r="E17" s="17">
        <v>9</v>
      </c>
      <c r="F17" s="17">
        <v>8</v>
      </c>
      <c r="G17" s="17">
        <v>8</v>
      </c>
      <c r="H17" s="18">
        <v>8</v>
      </c>
      <c r="I17" s="18">
        <v>8</v>
      </c>
      <c r="J17" s="18">
        <v>6</v>
      </c>
      <c r="K17" s="18">
        <v>6</v>
      </c>
      <c r="L17" s="18">
        <v>5</v>
      </c>
      <c r="M17" s="19">
        <f t="shared" si="0"/>
        <v>76</v>
      </c>
      <c r="N17" s="17">
        <v>10</v>
      </c>
      <c r="O17" s="17">
        <v>10</v>
      </c>
      <c r="P17" s="17">
        <v>10</v>
      </c>
      <c r="Q17" s="17">
        <v>8</v>
      </c>
      <c r="R17" s="17">
        <v>8</v>
      </c>
      <c r="S17" s="17">
        <v>8</v>
      </c>
      <c r="T17" s="17">
        <v>7</v>
      </c>
      <c r="U17" s="17">
        <v>7</v>
      </c>
      <c r="V17" s="17">
        <v>6</v>
      </c>
      <c r="W17" s="17">
        <v>5</v>
      </c>
      <c r="X17" s="19">
        <f t="shared" si="1"/>
        <v>79</v>
      </c>
      <c r="Y17" s="20">
        <f t="shared" si="2"/>
        <v>155</v>
      </c>
      <c r="Z17" s="24">
        <v>60</v>
      </c>
    </row>
    <row r="18" spans="1:27" ht="15.75" x14ac:dyDescent="0.25">
      <c r="A18" s="60" t="s">
        <v>22</v>
      </c>
      <c r="B18" s="16" t="s">
        <v>14</v>
      </c>
      <c r="C18" s="17">
        <v>10</v>
      </c>
      <c r="D18" s="17">
        <v>9</v>
      </c>
      <c r="E18" s="17">
        <v>9</v>
      </c>
      <c r="F18" s="17">
        <v>9</v>
      </c>
      <c r="G18" s="17">
        <v>9</v>
      </c>
      <c r="H18" s="18">
        <v>8</v>
      </c>
      <c r="I18" s="18">
        <v>8</v>
      </c>
      <c r="J18" s="18">
        <v>8</v>
      </c>
      <c r="K18" s="18">
        <v>7</v>
      </c>
      <c r="L18" s="18">
        <v>6</v>
      </c>
      <c r="M18" s="19">
        <f t="shared" si="0"/>
        <v>83</v>
      </c>
      <c r="N18" s="17">
        <v>9</v>
      </c>
      <c r="O18" s="17">
        <v>9</v>
      </c>
      <c r="P18" s="17">
        <v>8</v>
      </c>
      <c r="Q18" s="17">
        <v>8</v>
      </c>
      <c r="R18" s="17">
        <v>8</v>
      </c>
      <c r="S18" s="17">
        <v>8</v>
      </c>
      <c r="T18" s="17">
        <v>8</v>
      </c>
      <c r="U18" s="17">
        <v>8</v>
      </c>
      <c r="V18" s="17">
        <v>7</v>
      </c>
      <c r="W18" s="17">
        <v>7</v>
      </c>
      <c r="X18" s="19">
        <f t="shared" si="1"/>
        <v>80</v>
      </c>
      <c r="Y18" s="20">
        <f t="shared" si="2"/>
        <v>163</v>
      </c>
      <c r="Z18" s="43">
        <v>85</v>
      </c>
    </row>
    <row r="19" spans="1:27" ht="15.75" x14ac:dyDescent="0.25">
      <c r="A19" s="60" t="s">
        <v>29</v>
      </c>
      <c r="B19" s="16" t="s">
        <v>19</v>
      </c>
      <c r="C19" s="18">
        <v>8</v>
      </c>
      <c r="D19" s="18">
        <v>8</v>
      </c>
      <c r="E19" s="18">
        <v>8</v>
      </c>
      <c r="F19" s="18">
        <v>8</v>
      </c>
      <c r="G19" s="18">
        <v>7</v>
      </c>
      <c r="H19" s="18">
        <v>7</v>
      </c>
      <c r="I19" s="18">
        <v>7</v>
      </c>
      <c r="J19" s="18">
        <v>6</v>
      </c>
      <c r="K19" s="18">
        <v>6</v>
      </c>
      <c r="L19" s="18">
        <v>5</v>
      </c>
      <c r="M19" s="19">
        <f>SUM(C19:L19)</f>
        <v>70</v>
      </c>
      <c r="N19" s="18">
        <v>9</v>
      </c>
      <c r="O19" s="18">
        <v>9</v>
      </c>
      <c r="P19" s="18">
        <v>8</v>
      </c>
      <c r="Q19" s="18">
        <v>8</v>
      </c>
      <c r="R19" s="18">
        <v>7</v>
      </c>
      <c r="S19" s="18">
        <v>7</v>
      </c>
      <c r="T19" s="18">
        <v>6</v>
      </c>
      <c r="U19" s="18">
        <v>6</v>
      </c>
      <c r="V19" s="18">
        <v>6</v>
      </c>
      <c r="W19" s="18">
        <v>5</v>
      </c>
      <c r="X19" s="19">
        <f>SUM(N19:W19)</f>
        <v>71</v>
      </c>
      <c r="Y19" s="20">
        <f>SUM(M19+X19)</f>
        <v>141</v>
      </c>
      <c r="Z19" s="43">
        <v>53</v>
      </c>
      <c r="AA19"/>
    </row>
    <row r="20" spans="1:27" ht="15.75" x14ac:dyDescent="0.25">
      <c r="A20" s="60" t="s">
        <v>51</v>
      </c>
      <c r="B20" s="16" t="s">
        <v>52</v>
      </c>
      <c r="C20" s="18">
        <v>10</v>
      </c>
      <c r="D20" s="18">
        <v>10</v>
      </c>
      <c r="E20" s="18">
        <v>10</v>
      </c>
      <c r="F20" s="18">
        <v>10</v>
      </c>
      <c r="G20" s="18">
        <v>9</v>
      </c>
      <c r="H20" s="18">
        <v>8</v>
      </c>
      <c r="I20" s="18">
        <v>8</v>
      </c>
      <c r="J20" s="18">
        <v>7</v>
      </c>
      <c r="K20" s="18">
        <v>7</v>
      </c>
      <c r="L20" s="18">
        <v>6</v>
      </c>
      <c r="M20" s="19">
        <f>SUM(C20:L20)</f>
        <v>85</v>
      </c>
      <c r="N20" s="18">
        <v>10</v>
      </c>
      <c r="O20" s="18">
        <v>9</v>
      </c>
      <c r="P20" s="18">
        <v>8</v>
      </c>
      <c r="Q20" s="18">
        <v>8</v>
      </c>
      <c r="R20" s="18">
        <v>8</v>
      </c>
      <c r="S20" s="18">
        <v>7</v>
      </c>
      <c r="T20" s="18">
        <v>7</v>
      </c>
      <c r="U20" s="18">
        <v>6</v>
      </c>
      <c r="V20" s="18">
        <v>6</v>
      </c>
      <c r="W20" s="18">
        <v>6</v>
      </c>
      <c r="X20" s="19">
        <f>SUM(N20:W20)</f>
        <v>75</v>
      </c>
      <c r="Y20" s="20">
        <f>SUM(M20+X20)</f>
        <v>160</v>
      </c>
      <c r="Z20" s="43">
        <v>65</v>
      </c>
    </row>
    <row r="21" spans="1:27" ht="15.75" x14ac:dyDescent="0.25">
      <c r="A21" s="60" t="s">
        <v>62</v>
      </c>
      <c r="B21" s="16" t="s">
        <v>19</v>
      </c>
      <c r="C21" s="18">
        <v>9</v>
      </c>
      <c r="D21" s="18">
        <v>9</v>
      </c>
      <c r="E21" s="18">
        <v>9</v>
      </c>
      <c r="F21" s="18">
        <v>9</v>
      </c>
      <c r="G21" s="18">
        <v>9</v>
      </c>
      <c r="H21" s="18">
        <v>8</v>
      </c>
      <c r="I21" s="18">
        <v>7</v>
      </c>
      <c r="J21" s="18">
        <v>7</v>
      </c>
      <c r="K21" s="18">
        <v>7</v>
      </c>
      <c r="L21" s="18">
        <v>6</v>
      </c>
      <c r="M21" s="19">
        <f>SUM(C21:L21)</f>
        <v>80</v>
      </c>
      <c r="N21" s="18">
        <v>10</v>
      </c>
      <c r="O21" s="18">
        <v>9</v>
      </c>
      <c r="P21" s="18">
        <v>9</v>
      </c>
      <c r="Q21" s="18">
        <v>8</v>
      </c>
      <c r="R21" s="18">
        <v>8</v>
      </c>
      <c r="S21" s="18">
        <v>8</v>
      </c>
      <c r="T21" s="18">
        <v>7</v>
      </c>
      <c r="U21" s="18">
        <v>6</v>
      </c>
      <c r="V21" s="18">
        <v>6</v>
      </c>
      <c r="W21" s="18">
        <v>2</v>
      </c>
      <c r="X21" s="19">
        <f>SUM(N21:W21)</f>
        <v>73</v>
      </c>
      <c r="Y21" s="20">
        <f>SUM(M21+X21)</f>
        <v>153</v>
      </c>
      <c r="Z21" s="43">
        <v>56</v>
      </c>
    </row>
    <row r="22" spans="1:27" ht="15.75" x14ac:dyDescent="0.25">
      <c r="A22" s="62" t="s">
        <v>63</v>
      </c>
      <c r="B22" s="62" t="s">
        <v>12</v>
      </c>
      <c r="C22" s="25">
        <v>10</v>
      </c>
      <c r="D22" s="25">
        <v>8</v>
      </c>
      <c r="E22" s="25">
        <v>8</v>
      </c>
      <c r="F22" s="25">
        <v>8</v>
      </c>
      <c r="G22" s="25">
        <v>7</v>
      </c>
      <c r="H22" s="25">
        <v>7</v>
      </c>
      <c r="I22" s="25">
        <v>5</v>
      </c>
      <c r="J22" s="25">
        <v>5</v>
      </c>
      <c r="K22" s="25">
        <v>1</v>
      </c>
      <c r="L22" s="25">
        <v>1</v>
      </c>
      <c r="M22" s="29">
        <f>SUM(C22:L22)</f>
        <v>60</v>
      </c>
      <c r="N22" s="18">
        <v>9</v>
      </c>
      <c r="O22" s="18">
        <v>9</v>
      </c>
      <c r="P22" s="18">
        <v>9</v>
      </c>
      <c r="Q22" s="18">
        <v>9</v>
      </c>
      <c r="R22" s="18">
        <v>8</v>
      </c>
      <c r="S22" s="18">
        <v>8</v>
      </c>
      <c r="T22" s="18">
        <v>7</v>
      </c>
      <c r="U22" s="18">
        <v>7</v>
      </c>
      <c r="V22" s="18">
        <v>5</v>
      </c>
      <c r="W22" s="18">
        <v>1</v>
      </c>
      <c r="X22" s="29">
        <f>SUM(N22:W22)</f>
        <v>72</v>
      </c>
      <c r="Y22" s="30">
        <f>SUM(M22+X22)</f>
        <v>132</v>
      </c>
      <c r="Z22" s="43">
        <v>50</v>
      </c>
    </row>
    <row r="23" spans="1:27" ht="15.75" x14ac:dyDescent="0.25">
      <c r="A23" s="62"/>
      <c r="B23" s="62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9">
        <f>SUM(C23:L23)</f>
        <v>0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29">
        <f>SUM(N23:W23)</f>
        <v>0</v>
      </c>
      <c r="Y23" s="30">
        <f>SUM(M23+X23)</f>
        <v>0</v>
      </c>
      <c r="Z23" s="43"/>
    </row>
    <row r="26" spans="1:27" ht="15.75" x14ac:dyDescent="0.25">
      <c r="A26" s="16" t="s">
        <v>31</v>
      </c>
      <c r="B26" s="31" t="s">
        <v>32</v>
      </c>
      <c r="C26" s="18">
        <v>10</v>
      </c>
      <c r="D26" s="18">
        <v>10</v>
      </c>
      <c r="E26" s="18">
        <v>9</v>
      </c>
      <c r="F26" s="18">
        <v>9</v>
      </c>
      <c r="G26" s="18">
        <v>9</v>
      </c>
      <c r="H26" s="18">
        <v>9</v>
      </c>
      <c r="I26" s="18">
        <v>8</v>
      </c>
      <c r="J26" s="18">
        <v>8</v>
      </c>
      <c r="K26" s="18">
        <v>6</v>
      </c>
      <c r="L26" s="18">
        <v>4</v>
      </c>
      <c r="M26" s="29">
        <f>SUM(C26:L26)</f>
        <v>82</v>
      </c>
      <c r="N26" s="18">
        <v>10</v>
      </c>
      <c r="O26" s="18">
        <v>10</v>
      </c>
      <c r="P26" s="18">
        <v>9</v>
      </c>
      <c r="Q26" s="18">
        <v>9</v>
      </c>
      <c r="R26" s="18">
        <v>9</v>
      </c>
      <c r="S26" s="18">
        <v>8</v>
      </c>
      <c r="T26" s="18">
        <v>8</v>
      </c>
      <c r="U26" s="18">
        <v>8</v>
      </c>
      <c r="V26" s="18">
        <v>6</v>
      </c>
      <c r="W26" s="18">
        <v>5</v>
      </c>
      <c r="X26" s="29">
        <f>SUM(N26:W26)</f>
        <v>82</v>
      </c>
      <c r="Y26" s="30">
        <f>SUM(M26+X26)</f>
        <v>164</v>
      </c>
      <c r="Z26" s="21">
        <v>100</v>
      </c>
    </row>
    <row r="27" spans="1:27" ht="15.75" x14ac:dyDescent="0.25">
      <c r="A27" s="16" t="s">
        <v>33</v>
      </c>
      <c r="B27" s="98" t="s">
        <v>34</v>
      </c>
      <c r="C27" s="17">
        <v>9</v>
      </c>
      <c r="D27" s="17">
        <v>9</v>
      </c>
      <c r="E27" s="17">
        <v>9</v>
      </c>
      <c r="F27" s="17">
        <v>9</v>
      </c>
      <c r="G27" s="17">
        <v>8</v>
      </c>
      <c r="H27" s="18">
        <v>8</v>
      </c>
      <c r="I27" s="18">
        <v>7</v>
      </c>
      <c r="J27" s="18">
        <v>7</v>
      </c>
      <c r="K27" s="18">
        <v>7</v>
      </c>
      <c r="L27" s="18">
        <v>6</v>
      </c>
      <c r="M27" s="19">
        <f>SUM(C27:L27)</f>
        <v>79</v>
      </c>
      <c r="N27" s="17">
        <v>8</v>
      </c>
      <c r="O27" s="17">
        <v>8</v>
      </c>
      <c r="P27" s="17">
        <v>8</v>
      </c>
      <c r="Q27" s="17">
        <v>8</v>
      </c>
      <c r="R27" s="17">
        <v>7</v>
      </c>
      <c r="S27" s="17">
        <v>6</v>
      </c>
      <c r="T27" s="17">
        <v>6</v>
      </c>
      <c r="U27" s="17">
        <v>6</v>
      </c>
      <c r="V27" s="17">
        <v>5</v>
      </c>
      <c r="W27" s="17">
        <v>4</v>
      </c>
      <c r="X27" s="19">
        <f>SUM(N27:W27)</f>
        <v>66</v>
      </c>
      <c r="Y27" s="20">
        <f>SUM(M27+X27)</f>
        <v>145</v>
      </c>
      <c r="Z27" s="32">
        <v>85</v>
      </c>
    </row>
    <row r="28" spans="1:27" ht="15.75" x14ac:dyDescent="0.25">
      <c r="A28" s="61" t="s">
        <v>50</v>
      </c>
      <c r="B28" s="35" t="s">
        <v>34</v>
      </c>
      <c r="C28" s="17">
        <v>9</v>
      </c>
      <c r="D28" s="17">
        <v>9</v>
      </c>
      <c r="E28" s="17">
        <v>7</v>
      </c>
      <c r="F28" s="17">
        <v>7</v>
      </c>
      <c r="G28" s="17">
        <v>6</v>
      </c>
      <c r="H28" s="18">
        <v>6</v>
      </c>
      <c r="I28" s="18">
        <v>6</v>
      </c>
      <c r="J28" s="18">
        <v>6</v>
      </c>
      <c r="K28" s="18">
        <v>5</v>
      </c>
      <c r="L28" s="18">
        <v>1</v>
      </c>
      <c r="M28" s="19">
        <f>SUM(C28:L28)</f>
        <v>62</v>
      </c>
      <c r="N28" s="17">
        <v>8</v>
      </c>
      <c r="O28" s="17">
        <v>8</v>
      </c>
      <c r="P28" s="17">
        <v>6</v>
      </c>
      <c r="Q28" s="17">
        <v>6</v>
      </c>
      <c r="R28" s="17">
        <v>5</v>
      </c>
      <c r="S28" s="17">
        <v>5</v>
      </c>
      <c r="T28" s="17">
        <v>3</v>
      </c>
      <c r="U28" s="17">
        <v>2</v>
      </c>
      <c r="V28" s="17">
        <v>2</v>
      </c>
      <c r="W28" s="17">
        <v>2</v>
      </c>
      <c r="X28" s="19">
        <f>SUM(N28:W28)</f>
        <v>47</v>
      </c>
      <c r="Y28" s="20">
        <f>SUM(M28+X28)</f>
        <v>109</v>
      </c>
      <c r="Z28" s="21">
        <v>75</v>
      </c>
    </row>
    <row r="29" spans="1:27" ht="15.75" x14ac:dyDescent="0.25">
      <c r="A29" s="61"/>
      <c r="B29" s="35"/>
      <c r="C29" s="17"/>
      <c r="D29" s="17"/>
      <c r="E29" s="17"/>
      <c r="F29" s="17"/>
      <c r="G29" s="17"/>
      <c r="H29" s="18"/>
      <c r="I29" s="18"/>
      <c r="J29" s="18"/>
      <c r="K29" s="18"/>
      <c r="L29" s="18"/>
      <c r="M29" s="19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9"/>
      <c r="Y29" s="20"/>
      <c r="Z29" s="21"/>
    </row>
    <row r="30" spans="1:27" ht="15.75" x14ac:dyDescent="0.25">
      <c r="A30" s="61" t="s">
        <v>36</v>
      </c>
      <c r="B30" s="97" t="s">
        <v>14</v>
      </c>
      <c r="C30" s="18">
        <v>10</v>
      </c>
      <c r="D30" s="18">
        <v>8</v>
      </c>
      <c r="E30" s="18">
        <v>8</v>
      </c>
      <c r="F30" s="18">
        <v>8</v>
      </c>
      <c r="G30" s="18">
        <v>7</v>
      </c>
      <c r="H30" s="18">
        <v>6</v>
      </c>
      <c r="I30" s="18">
        <v>6</v>
      </c>
      <c r="J30" s="18">
        <v>5</v>
      </c>
      <c r="K30" s="18">
        <v>5</v>
      </c>
      <c r="L30" s="18">
        <v>4</v>
      </c>
      <c r="M30" s="29">
        <f t="shared" ref="M30:M35" si="3">SUM(C30:L30)</f>
        <v>67</v>
      </c>
      <c r="N30" s="18">
        <v>9</v>
      </c>
      <c r="O30" s="18">
        <v>9</v>
      </c>
      <c r="P30" s="18">
        <v>9</v>
      </c>
      <c r="Q30" s="18">
        <v>8</v>
      </c>
      <c r="R30" s="18">
        <v>7</v>
      </c>
      <c r="S30" s="18">
        <v>7</v>
      </c>
      <c r="T30" s="18">
        <v>7</v>
      </c>
      <c r="U30" s="18">
        <v>6</v>
      </c>
      <c r="V30" s="18">
        <v>6</v>
      </c>
      <c r="W30" s="18">
        <v>6</v>
      </c>
      <c r="X30" s="29">
        <f t="shared" ref="X30:X35" si="4">SUM(N30:W30)</f>
        <v>74</v>
      </c>
      <c r="Y30" s="30">
        <f t="shared" ref="Y30:Y35" si="5">SUM(M30+X30)</f>
        <v>141</v>
      </c>
      <c r="Z30" s="21">
        <v>85</v>
      </c>
    </row>
    <row r="31" spans="1:27" ht="15.75" x14ac:dyDescent="0.25">
      <c r="A31" s="16" t="s">
        <v>35</v>
      </c>
      <c r="B31" s="16" t="s">
        <v>28</v>
      </c>
      <c r="C31" s="17">
        <v>10</v>
      </c>
      <c r="D31" s="17">
        <v>10</v>
      </c>
      <c r="E31" s="17">
        <v>9</v>
      </c>
      <c r="F31" s="17">
        <v>9</v>
      </c>
      <c r="G31" s="17">
        <v>9</v>
      </c>
      <c r="H31" s="18">
        <v>9</v>
      </c>
      <c r="I31" s="18">
        <v>9</v>
      </c>
      <c r="J31" s="18">
        <v>8</v>
      </c>
      <c r="K31" s="18">
        <v>5</v>
      </c>
      <c r="L31" s="18">
        <v>5</v>
      </c>
      <c r="M31" s="19">
        <f t="shared" si="3"/>
        <v>83</v>
      </c>
      <c r="N31" s="17">
        <v>9</v>
      </c>
      <c r="O31" s="17">
        <v>9</v>
      </c>
      <c r="P31" s="17">
        <v>9</v>
      </c>
      <c r="Q31" s="17">
        <v>9</v>
      </c>
      <c r="R31" s="17">
        <v>8</v>
      </c>
      <c r="S31" s="17">
        <v>7</v>
      </c>
      <c r="T31" s="17">
        <v>7</v>
      </c>
      <c r="U31" s="17">
        <v>7</v>
      </c>
      <c r="V31" s="17">
        <v>6</v>
      </c>
      <c r="W31" s="17">
        <v>3</v>
      </c>
      <c r="X31" s="19">
        <f t="shared" si="4"/>
        <v>74</v>
      </c>
      <c r="Y31" s="20">
        <f t="shared" si="5"/>
        <v>157</v>
      </c>
      <c r="Z31" s="21">
        <v>100</v>
      </c>
    </row>
    <row r="32" spans="1:27" ht="15.75" x14ac:dyDescent="0.25">
      <c r="A32" s="61" t="s">
        <v>48</v>
      </c>
      <c r="B32" s="35" t="s">
        <v>49</v>
      </c>
      <c r="C32" s="17">
        <v>9</v>
      </c>
      <c r="D32" s="17">
        <v>9</v>
      </c>
      <c r="E32" s="17">
        <v>8</v>
      </c>
      <c r="F32" s="17">
        <v>8</v>
      </c>
      <c r="G32" s="17">
        <v>7</v>
      </c>
      <c r="H32" s="18">
        <v>7</v>
      </c>
      <c r="I32" s="18">
        <v>5</v>
      </c>
      <c r="J32" s="18">
        <v>5</v>
      </c>
      <c r="K32" s="18">
        <v>4</v>
      </c>
      <c r="L32" s="18">
        <v>3</v>
      </c>
      <c r="M32" s="19">
        <f t="shared" si="3"/>
        <v>65</v>
      </c>
      <c r="N32" s="17">
        <v>9</v>
      </c>
      <c r="O32" s="17">
        <v>8</v>
      </c>
      <c r="P32" s="17">
        <v>8</v>
      </c>
      <c r="Q32" s="17">
        <v>7</v>
      </c>
      <c r="R32" s="17">
        <v>7</v>
      </c>
      <c r="S32" s="17">
        <v>7</v>
      </c>
      <c r="T32" s="17">
        <v>7</v>
      </c>
      <c r="U32" s="17">
        <v>7</v>
      </c>
      <c r="V32" s="17">
        <v>6</v>
      </c>
      <c r="W32" s="17">
        <v>4</v>
      </c>
      <c r="X32" s="19">
        <f t="shared" si="4"/>
        <v>70</v>
      </c>
      <c r="Y32" s="20">
        <f t="shared" si="5"/>
        <v>135</v>
      </c>
      <c r="Z32" s="21">
        <v>75</v>
      </c>
    </row>
    <row r="33" spans="1:26" ht="15.75" x14ac:dyDescent="0.25">
      <c r="A33" s="61" t="s">
        <v>64</v>
      </c>
      <c r="B33" s="35" t="s">
        <v>28</v>
      </c>
      <c r="C33" s="17">
        <v>10</v>
      </c>
      <c r="D33" s="17">
        <v>9</v>
      </c>
      <c r="E33" s="17">
        <v>8</v>
      </c>
      <c r="F33" s="17">
        <v>8</v>
      </c>
      <c r="G33" s="17">
        <v>7</v>
      </c>
      <c r="H33" s="18">
        <v>7</v>
      </c>
      <c r="I33" s="18">
        <v>5</v>
      </c>
      <c r="J33" s="18">
        <v>5</v>
      </c>
      <c r="K33" s="18">
        <v>4</v>
      </c>
      <c r="L33" s="18">
        <v>4</v>
      </c>
      <c r="M33" s="19">
        <f t="shared" si="3"/>
        <v>67</v>
      </c>
      <c r="N33" s="17">
        <v>9</v>
      </c>
      <c r="O33" s="17">
        <v>9</v>
      </c>
      <c r="P33" s="17">
        <v>8</v>
      </c>
      <c r="Q33" s="17">
        <v>7</v>
      </c>
      <c r="R33" s="17">
        <v>7</v>
      </c>
      <c r="S33" s="17">
        <v>7</v>
      </c>
      <c r="T33" s="17">
        <v>6</v>
      </c>
      <c r="U33" s="17">
        <v>6</v>
      </c>
      <c r="V33" s="17">
        <v>5</v>
      </c>
      <c r="W33" s="17">
        <v>4</v>
      </c>
      <c r="X33" s="19">
        <f t="shared" si="4"/>
        <v>68</v>
      </c>
      <c r="Y33" s="20">
        <f t="shared" si="5"/>
        <v>135</v>
      </c>
      <c r="Z33" s="21">
        <v>65</v>
      </c>
    </row>
    <row r="34" spans="1:26" ht="15.75" x14ac:dyDescent="0.25">
      <c r="A34" s="61" t="s">
        <v>65</v>
      </c>
      <c r="B34" s="35" t="s">
        <v>49</v>
      </c>
      <c r="C34" s="17">
        <v>9</v>
      </c>
      <c r="D34" s="17">
        <v>8</v>
      </c>
      <c r="E34" s="17">
        <v>7</v>
      </c>
      <c r="F34" s="17">
        <v>7</v>
      </c>
      <c r="G34" s="17">
        <v>7</v>
      </c>
      <c r="H34" s="18">
        <v>6</v>
      </c>
      <c r="I34" s="18">
        <v>6</v>
      </c>
      <c r="J34" s="18">
        <v>6</v>
      </c>
      <c r="K34" s="18">
        <v>5</v>
      </c>
      <c r="L34" s="18">
        <v>3</v>
      </c>
      <c r="M34" s="19">
        <f t="shared" si="3"/>
        <v>64</v>
      </c>
      <c r="N34" s="17">
        <v>9</v>
      </c>
      <c r="O34" s="17">
        <v>8</v>
      </c>
      <c r="P34" s="17">
        <v>8</v>
      </c>
      <c r="Q34" s="17">
        <v>7</v>
      </c>
      <c r="R34" s="17">
        <v>6</v>
      </c>
      <c r="S34" s="17">
        <v>6</v>
      </c>
      <c r="T34" s="17">
        <v>5</v>
      </c>
      <c r="U34" s="17">
        <v>4</v>
      </c>
      <c r="V34" s="17">
        <v>4</v>
      </c>
      <c r="W34" s="17">
        <v>4</v>
      </c>
      <c r="X34" s="19">
        <f t="shared" si="4"/>
        <v>61</v>
      </c>
      <c r="Y34" s="20">
        <f t="shared" si="5"/>
        <v>125</v>
      </c>
      <c r="Z34" s="21">
        <v>60</v>
      </c>
    </row>
    <row r="35" spans="1:26" ht="15.75" x14ac:dyDescent="0.25">
      <c r="A35" s="61"/>
      <c r="B35" s="35"/>
      <c r="C35" s="17"/>
      <c r="D35" s="17"/>
      <c r="E35" s="17"/>
      <c r="F35" s="17"/>
      <c r="G35" s="17"/>
      <c r="H35" s="18"/>
      <c r="I35" s="18"/>
      <c r="J35" s="18"/>
      <c r="K35" s="18"/>
      <c r="L35" s="18"/>
      <c r="M35" s="19">
        <f t="shared" si="3"/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9">
        <f t="shared" si="4"/>
        <v>0</v>
      </c>
      <c r="Y35" s="20">
        <f t="shared" si="5"/>
        <v>0</v>
      </c>
      <c r="Z35" s="21"/>
    </row>
  </sheetData>
  <phoneticPr fontId="0" type="noConversion"/>
  <pageMargins left="0.75" right="0.75" top="0.4" bottom="0.54" header="0" footer="0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A1:Z35"/>
  <sheetViews>
    <sheetView topLeftCell="A13" workbookViewId="0">
      <selection activeCell="C22" sqref="C22:Z22"/>
    </sheetView>
  </sheetViews>
  <sheetFormatPr defaultRowHeight="12.75" x14ac:dyDescent="0.2"/>
  <cols>
    <col min="1" max="1" width="20.140625" customWidth="1"/>
    <col min="2" max="2" width="18" customWidth="1"/>
    <col min="3" max="12" width="3.140625" customWidth="1"/>
    <col min="13" max="13" width="4.42578125" customWidth="1"/>
    <col min="14" max="23" width="3.140625" customWidth="1"/>
    <col min="24" max="24" width="4.42578125" customWidth="1"/>
    <col min="25" max="26" width="6.140625" customWidth="1"/>
  </cols>
  <sheetData>
    <row r="1" spans="1:26" ht="18" x14ac:dyDescent="0.25">
      <c r="A1" s="2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6" ht="15" x14ac:dyDescent="0.2">
      <c r="A2" s="4"/>
      <c r="B2" s="4"/>
      <c r="C2" s="4"/>
      <c r="D2" s="4"/>
      <c r="E2" s="4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10"/>
      <c r="I3" s="10"/>
      <c r="J3" s="10"/>
      <c r="K3" s="10"/>
      <c r="L3" s="10"/>
      <c r="M3" s="11"/>
      <c r="N3" s="8" t="s">
        <v>5</v>
      </c>
      <c r="O3" s="9"/>
      <c r="P3" s="9"/>
      <c r="Q3" s="9"/>
      <c r="R3" s="9"/>
      <c r="S3" s="8"/>
      <c r="T3" s="9"/>
      <c r="U3" s="9"/>
      <c r="V3" s="9"/>
      <c r="W3" s="9"/>
      <c r="X3" s="11"/>
      <c r="Y3" s="12" t="s">
        <v>6</v>
      </c>
      <c r="Z3" s="13" t="s">
        <v>7</v>
      </c>
    </row>
    <row r="4" spans="1:26" ht="15.75" x14ac:dyDescent="0.25">
      <c r="A4" s="16" t="str">
        <f>'1 KOLO'!A4</f>
        <v>Romšak  Jože</v>
      </c>
      <c r="B4" s="16" t="str">
        <f>'1 KOLO'!B4</f>
        <v>DU  Tržič</v>
      </c>
      <c r="C4" s="17">
        <v>10</v>
      </c>
      <c r="D4" s="17">
        <v>9</v>
      </c>
      <c r="E4" s="17">
        <v>8</v>
      </c>
      <c r="F4" s="17">
        <v>8</v>
      </c>
      <c r="G4" s="17">
        <v>8</v>
      </c>
      <c r="H4" s="18">
        <v>8</v>
      </c>
      <c r="I4" s="18">
        <v>7</v>
      </c>
      <c r="J4" s="18">
        <v>5</v>
      </c>
      <c r="K4" s="18">
        <v>5</v>
      </c>
      <c r="L4" s="18">
        <v>5</v>
      </c>
      <c r="M4" s="19">
        <f>SUM(C4:L4)</f>
        <v>73</v>
      </c>
      <c r="N4" s="17">
        <v>10</v>
      </c>
      <c r="O4" s="17">
        <v>9</v>
      </c>
      <c r="P4" s="17">
        <v>9</v>
      </c>
      <c r="Q4" s="17">
        <v>9</v>
      </c>
      <c r="R4" s="17">
        <v>8</v>
      </c>
      <c r="S4" s="17">
        <v>7</v>
      </c>
      <c r="T4" s="17">
        <v>7</v>
      </c>
      <c r="U4" s="17">
        <v>6</v>
      </c>
      <c r="V4" s="17">
        <v>5</v>
      </c>
      <c r="W4" s="17">
        <v>5</v>
      </c>
      <c r="X4" s="19">
        <f>SUM(N4:W4)</f>
        <v>75</v>
      </c>
      <c r="Y4" s="20">
        <f>SUM(M4+X4)</f>
        <v>148</v>
      </c>
      <c r="Z4" s="21">
        <v>56</v>
      </c>
    </row>
    <row r="5" spans="1:26" ht="15.75" x14ac:dyDescent="0.25">
      <c r="A5" s="16" t="str">
        <f>'1 KOLO'!A5</f>
        <v>Klemenc  Blaž</v>
      </c>
      <c r="B5" s="16" t="str">
        <f>'1 KOLO'!B5</f>
        <v>DU  Tržič</v>
      </c>
      <c r="C5" s="17">
        <v>10</v>
      </c>
      <c r="D5" s="17">
        <v>10</v>
      </c>
      <c r="E5" s="17">
        <v>9</v>
      </c>
      <c r="F5" s="17">
        <v>9</v>
      </c>
      <c r="G5" s="17">
        <v>8</v>
      </c>
      <c r="H5" s="18">
        <v>7</v>
      </c>
      <c r="I5" s="18">
        <v>7</v>
      </c>
      <c r="J5" s="18">
        <v>6</v>
      </c>
      <c r="K5" s="18">
        <v>5</v>
      </c>
      <c r="L5" s="18">
        <v>4</v>
      </c>
      <c r="M5" s="19">
        <f t="shared" ref="M5:M18" si="0">SUM(C5:L5)</f>
        <v>75</v>
      </c>
      <c r="N5" s="17">
        <v>9</v>
      </c>
      <c r="O5" s="17">
        <v>9</v>
      </c>
      <c r="P5" s="17">
        <v>8</v>
      </c>
      <c r="Q5" s="17">
        <v>7</v>
      </c>
      <c r="R5" s="17">
        <v>7</v>
      </c>
      <c r="S5" s="17">
        <v>7</v>
      </c>
      <c r="T5" s="17">
        <v>7</v>
      </c>
      <c r="U5" s="17">
        <v>6</v>
      </c>
      <c r="V5" s="17">
        <v>5</v>
      </c>
      <c r="W5" s="17">
        <v>3</v>
      </c>
      <c r="X5" s="19">
        <f t="shared" ref="X5:X18" si="1">SUM(N5:W5)</f>
        <v>68</v>
      </c>
      <c r="Y5" s="20">
        <f t="shared" ref="Y5:Y18" si="2">SUM(M5+X5)</f>
        <v>143</v>
      </c>
      <c r="Z5" s="21">
        <v>53</v>
      </c>
    </row>
    <row r="6" spans="1:26" ht="15.75" x14ac:dyDescent="0.25">
      <c r="A6" s="16" t="str">
        <f>'1 KOLO'!A6</f>
        <v>Dragičevič  Mičo</v>
      </c>
      <c r="B6" s="16" t="str">
        <f>'1 KOLO'!B6</f>
        <v>SAK  Podljubelj</v>
      </c>
      <c r="C6" s="17">
        <v>10</v>
      </c>
      <c r="D6" s="17">
        <v>10</v>
      </c>
      <c r="E6" s="17">
        <v>9</v>
      </c>
      <c r="F6" s="17">
        <v>8</v>
      </c>
      <c r="G6" s="17">
        <v>8</v>
      </c>
      <c r="H6" s="18">
        <v>7</v>
      </c>
      <c r="I6" s="18">
        <v>7</v>
      </c>
      <c r="J6" s="18">
        <v>7</v>
      </c>
      <c r="K6" s="18">
        <v>7</v>
      </c>
      <c r="L6" s="18">
        <v>4</v>
      </c>
      <c r="M6" s="19">
        <f t="shared" si="0"/>
        <v>77</v>
      </c>
      <c r="N6" s="17">
        <v>10</v>
      </c>
      <c r="O6" s="17">
        <v>10</v>
      </c>
      <c r="P6" s="17">
        <v>10</v>
      </c>
      <c r="Q6" s="17">
        <v>9</v>
      </c>
      <c r="R6" s="17">
        <v>9</v>
      </c>
      <c r="S6" s="17">
        <v>9</v>
      </c>
      <c r="T6" s="17">
        <v>8</v>
      </c>
      <c r="U6" s="17">
        <v>8</v>
      </c>
      <c r="V6" s="17">
        <v>8</v>
      </c>
      <c r="W6" s="17">
        <v>3</v>
      </c>
      <c r="X6" s="19">
        <f t="shared" si="1"/>
        <v>84</v>
      </c>
      <c r="Y6" s="20">
        <f t="shared" si="2"/>
        <v>161</v>
      </c>
      <c r="Z6" s="21">
        <v>75</v>
      </c>
    </row>
    <row r="7" spans="1:26" ht="15.75" x14ac:dyDescent="0.25">
      <c r="A7" s="16" t="str">
        <f>'1 KOLO'!A7</f>
        <v>Primožič  Zdenko</v>
      </c>
      <c r="B7" s="16" t="str">
        <f>'1 KOLO'!B7</f>
        <v>ŠD  Jelendol</v>
      </c>
      <c r="C7" s="17">
        <v>9</v>
      </c>
      <c r="D7" s="17">
        <v>9</v>
      </c>
      <c r="E7" s="17">
        <v>9</v>
      </c>
      <c r="F7" s="17">
        <v>9</v>
      </c>
      <c r="G7" s="17">
        <v>9</v>
      </c>
      <c r="H7" s="18">
        <v>9</v>
      </c>
      <c r="I7" s="18">
        <v>9</v>
      </c>
      <c r="J7" s="18">
        <v>8</v>
      </c>
      <c r="K7" s="18">
        <v>8</v>
      </c>
      <c r="L7" s="18">
        <v>8</v>
      </c>
      <c r="M7" s="19">
        <f t="shared" si="0"/>
        <v>87</v>
      </c>
      <c r="N7" s="17">
        <v>10</v>
      </c>
      <c r="O7" s="17">
        <v>9</v>
      </c>
      <c r="P7" s="17">
        <v>9</v>
      </c>
      <c r="Q7" s="17">
        <v>9</v>
      </c>
      <c r="R7" s="17">
        <v>9</v>
      </c>
      <c r="S7" s="17">
        <v>8</v>
      </c>
      <c r="T7" s="17">
        <v>8</v>
      </c>
      <c r="U7" s="17">
        <v>8</v>
      </c>
      <c r="V7" s="17">
        <v>6</v>
      </c>
      <c r="W7" s="17">
        <v>6</v>
      </c>
      <c r="X7" s="19">
        <f t="shared" si="1"/>
        <v>82</v>
      </c>
      <c r="Y7" s="20">
        <f t="shared" si="2"/>
        <v>169</v>
      </c>
      <c r="Z7" s="21">
        <v>100</v>
      </c>
    </row>
    <row r="8" spans="1:26" ht="15.75" x14ac:dyDescent="0.25">
      <c r="A8" s="16" t="str">
        <f>'1 KOLO'!A8</f>
        <v>Sajovec  Pavel</v>
      </c>
      <c r="B8" s="16" t="str">
        <f>'1 KOLO'!B8</f>
        <v>DU  Tržič</v>
      </c>
      <c r="C8" s="17">
        <v>10</v>
      </c>
      <c r="D8" s="17">
        <v>9</v>
      </c>
      <c r="E8" s="17">
        <v>8</v>
      </c>
      <c r="F8" s="17">
        <v>8</v>
      </c>
      <c r="G8" s="17">
        <v>6</v>
      </c>
      <c r="H8" s="18">
        <v>6</v>
      </c>
      <c r="I8" s="18">
        <v>6</v>
      </c>
      <c r="J8" s="18">
        <v>5</v>
      </c>
      <c r="K8" s="18">
        <v>2</v>
      </c>
      <c r="L8" s="18">
        <v>0</v>
      </c>
      <c r="M8" s="19">
        <f t="shared" si="0"/>
        <v>60</v>
      </c>
      <c r="N8" s="17">
        <v>8</v>
      </c>
      <c r="O8" s="17">
        <v>8</v>
      </c>
      <c r="P8" s="17">
        <v>8</v>
      </c>
      <c r="Q8" s="17">
        <v>6</v>
      </c>
      <c r="R8" s="17">
        <v>6</v>
      </c>
      <c r="S8" s="17">
        <v>5</v>
      </c>
      <c r="T8" s="17">
        <v>5</v>
      </c>
      <c r="U8" s="17">
        <v>5</v>
      </c>
      <c r="V8" s="17">
        <v>1</v>
      </c>
      <c r="W8" s="17">
        <v>1</v>
      </c>
      <c r="X8" s="19">
        <f t="shared" si="1"/>
        <v>53</v>
      </c>
      <c r="Y8" s="20">
        <f t="shared" si="2"/>
        <v>113</v>
      </c>
      <c r="Z8" s="21">
        <v>46</v>
      </c>
    </row>
    <row r="9" spans="1:26" ht="15.75" x14ac:dyDescent="0.25">
      <c r="A9" s="16" t="str">
        <f>'1 KOLO'!A9</f>
        <v>Uzar Drago</v>
      </c>
      <c r="B9" s="16" t="str">
        <f>'1 KOLO'!B9</f>
        <v>DU  Tržič</v>
      </c>
      <c r="C9" s="17">
        <v>9</v>
      </c>
      <c r="D9" s="17">
        <v>9</v>
      </c>
      <c r="E9" s="17">
        <v>9</v>
      </c>
      <c r="F9" s="17">
        <v>8</v>
      </c>
      <c r="G9" s="17">
        <v>7</v>
      </c>
      <c r="H9" s="18">
        <v>7</v>
      </c>
      <c r="I9" s="18">
        <v>6</v>
      </c>
      <c r="J9" s="18">
        <v>5</v>
      </c>
      <c r="K9" s="18">
        <v>4</v>
      </c>
      <c r="L9" s="18">
        <v>1</v>
      </c>
      <c r="M9" s="19">
        <f t="shared" si="0"/>
        <v>65</v>
      </c>
      <c r="N9" s="17">
        <v>10</v>
      </c>
      <c r="O9" s="17">
        <v>9</v>
      </c>
      <c r="P9" s="17">
        <v>9</v>
      </c>
      <c r="Q9" s="17">
        <v>8</v>
      </c>
      <c r="R9" s="17">
        <v>5</v>
      </c>
      <c r="S9" s="18">
        <v>5</v>
      </c>
      <c r="T9" s="18">
        <v>3</v>
      </c>
      <c r="U9" s="18">
        <v>3</v>
      </c>
      <c r="V9" s="18">
        <v>2</v>
      </c>
      <c r="W9" s="18">
        <v>1</v>
      </c>
      <c r="X9" s="19">
        <f t="shared" si="1"/>
        <v>55</v>
      </c>
      <c r="Y9" s="20">
        <f t="shared" si="2"/>
        <v>120</v>
      </c>
      <c r="Z9" s="21">
        <v>48</v>
      </c>
    </row>
    <row r="10" spans="1:26" ht="15.75" x14ac:dyDescent="0.25">
      <c r="A10" s="16" t="str">
        <f>'1 KOLO'!A10</f>
        <v>Primožič Alojz</v>
      </c>
      <c r="B10" s="16" t="str">
        <f>'1 KOLO'!B10</f>
        <v>ŠD  Jelendol</v>
      </c>
      <c r="C10" s="17">
        <v>9</v>
      </c>
      <c r="D10" s="17">
        <v>9</v>
      </c>
      <c r="E10" s="17">
        <v>7</v>
      </c>
      <c r="F10" s="17">
        <v>7</v>
      </c>
      <c r="G10" s="17">
        <v>7</v>
      </c>
      <c r="H10" s="18">
        <v>7</v>
      </c>
      <c r="I10" s="18">
        <v>7</v>
      </c>
      <c r="J10" s="18">
        <v>7</v>
      </c>
      <c r="K10" s="18">
        <v>6</v>
      </c>
      <c r="L10" s="18">
        <v>5</v>
      </c>
      <c r="M10" s="19">
        <f>SUM(C10:L10)</f>
        <v>71</v>
      </c>
      <c r="N10" s="17">
        <v>10</v>
      </c>
      <c r="O10" s="17">
        <v>9</v>
      </c>
      <c r="P10" s="17">
        <v>9</v>
      </c>
      <c r="Q10" s="17">
        <v>9</v>
      </c>
      <c r="R10" s="17">
        <v>9</v>
      </c>
      <c r="S10" s="17">
        <v>8</v>
      </c>
      <c r="T10" s="17">
        <v>8</v>
      </c>
      <c r="U10" s="17">
        <v>8</v>
      </c>
      <c r="V10" s="17">
        <v>8</v>
      </c>
      <c r="W10" s="17">
        <v>7</v>
      </c>
      <c r="X10" s="19">
        <f>SUM(N10:W10)</f>
        <v>85</v>
      </c>
      <c r="Y10" s="20">
        <f>SUM(M10+X10)</f>
        <v>156</v>
      </c>
      <c r="Z10" s="43">
        <v>60</v>
      </c>
    </row>
    <row r="11" spans="1:26" ht="15.75" x14ac:dyDescent="0.25">
      <c r="A11" s="16" t="str">
        <f>'1 KOLO'!A11</f>
        <v>Pogačnik  Pavel</v>
      </c>
      <c r="B11" s="16" t="str">
        <f>'1 KOLO'!B11</f>
        <v>DU  Tržič</v>
      </c>
      <c r="C11" s="17">
        <v>10</v>
      </c>
      <c r="D11" s="17">
        <v>9</v>
      </c>
      <c r="E11" s="17">
        <v>9</v>
      </c>
      <c r="F11" s="17">
        <v>9</v>
      </c>
      <c r="G11" s="17">
        <v>9</v>
      </c>
      <c r="H11" s="18">
        <v>8</v>
      </c>
      <c r="I11" s="18">
        <v>7</v>
      </c>
      <c r="J11" s="18">
        <v>7</v>
      </c>
      <c r="K11" s="18">
        <v>7</v>
      </c>
      <c r="L11" s="18">
        <v>6</v>
      </c>
      <c r="M11" s="19">
        <f>SUM(C11:L11)</f>
        <v>81</v>
      </c>
      <c r="N11" s="17">
        <v>10</v>
      </c>
      <c r="O11" s="17">
        <v>10</v>
      </c>
      <c r="P11" s="17">
        <v>10</v>
      </c>
      <c r="Q11" s="17">
        <v>10</v>
      </c>
      <c r="R11" s="17">
        <v>7</v>
      </c>
      <c r="S11" s="17">
        <v>7</v>
      </c>
      <c r="T11" s="17">
        <v>7</v>
      </c>
      <c r="U11" s="17">
        <v>6</v>
      </c>
      <c r="V11" s="17">
        <v>5</v>
      </c>
      <c r="W11" s="17">
        <v>5</v>
      </c>
      <c r="X11" s="19">
        <f>SUM(N11:W11)</f>
        <v>77</v>
      </c>
      <c r="Y11" s="20">
        <f>SUM(M11+X11)</f>
        <v>158</v>
      </c>
      <c r="Z11" s="43">
        <v>65</v>
      </c>
    </row>
    <row r="12" spans="1:26" ht="15.75" x14ac:dyDescent="0.25">
      <c r="A12" s="16" t="str">
        <f>'1 KOLO'!A12</f>
        <v>Knific  Franci</v>
      </c>
      <c r="B12" s="16" t="str">
        <f>'1 KOLO'!B12</f>
        <v>DU  Tržič</v>
      </c>
      <c r="C12" s="17">
        <v>9</v>
      </c>
      <c r="D12" s="17">
        <v>9</v>
      </c>
      <c r="E12" s="17">
        <v>9</v>
      </c>
      <c r="F12" s="17">
        <v>8</v>
      </c>
      <c r="G12" s="17">
        <v>8</v>
      </c>
      <c r="H12" s="17">
        <v>6</v>
      </c>
      <c r="I12" s="17">
        <v>5</v>
      </c>
      <c r="J12" s="17">
        <v>4</v>
      </c>
      <c r="K12" s="17">
        <v>3</v>
      </c>
      <c r="L12" s="17">
        <v>2</v>
      </c>
      <c r="M12" s="19">
        <f>SUM(C12:L12)</f>
        <v>63</v>
      </c>
      <c r="N12" s="17">
        <v>10</v>
      </c>
      <c r="O12" s="17">
        <v>10</v>
      </c>
      <c r="P12" s="17">
        <v>9</v>
      </c>
      <c r="Q12" s="17">
        <v>8</v>
      </c>
      <c r="R12" s="17">
        <v>7</v>
      </c>
      <c r="S12" s="18">
        <v>7</v>
      </c>
      <c r="T12" s="18">
        <v>6</v>
      </c>
      <c r="U12" s="18">
        <v>5</v>
      </c>
      <c r="V12" s="18">
        <v>4</v>
      </c>
      <c r="W12" s="18">
        <v>4</v>
      </c>
      <c r="X12" s="19">
        <f>SUM(N12:W12)</f>
        <v>70</v>
      </c>
      <c r="Y12" s="20">
        <f>SUM(M12+X12)</f>
        <v>133</v>
      </c>
      <c r="Z12" s="43">
        <v>50</v>
      </c>
    </row>
    <row r="13" spans="1:26" ht="15.75" x14ac:dyDescent="0.25">
      <c r="A13" s="16" t="str">
        <f>'1 KOLO'!A13</f>
        <v>Meglič  Darko</v>
      </c>
      <c r="B13" s="35" t="str">
        <f>'1 KOLO'!B13</f>
        <v>ŠD  Lom</v>
      </c>
      <c r="C13" s="17">
        <v>9</v>
      </c>
      <c r="D13" s="17">
        <v>9</v>
      </c>
      <c r="E13" s="17">
        <v>9</v>
      </c>
      <c r="F13" s="17">
        <v>8</v>
      </c>
      <c r="G13" s="17">
        <v>8</v>
      </c>
      <c r="H13" s="17">
        <v>8</v>
      </c>
      <c r="I13" s="17">
        <v>8</v>
      </c>
      <c r="J13" s="17">
        <v>8</v>
      </c>
      <c r="K13" s="17">
        <v>6</v>
      </c>
      <c r="L13" s="17">
        <v>6</v>
      </c>
      <c r="M13" s="19">
        <f>SUM(C13:L13)</f>
        <v>79</v>
      </c>
      <c r="N13" s="17">
        <v>10</v>
      </c>
      <c r="O13" s="17">
        <v>10</v>
      </c>
      <c r="P13" s="17">
        <v>9</v>
      </c>
      <c r="Q13" s="17">
        <v>9</v>
      </c>
      <c r="R13" s="17">
        <v>9</v>
      </c>
      <c r="S13" s="17">
        <v>9</v>
      </c>
      <c r="T13" s="17">
        <v>8</v>
      </c>
      <c r="U13" s="17">
        <v>8</v>
      </c>
      <c r="V13" s="17">
        <v>8</v>
      </c>
      <c r="W13" s="17">
        <v>7</v>
      </c>
      <c r="X13" s="19">
        <f t="shared" ref="X13" si="3">SUM(N13:W13)</f>
        <v>87</v>
      </c>
      <c r="Y13" s="20">
        <f>SUM(M13+X13)</f>
        <v>166</v>
      </c>
      <c r="Z13" s="44">
        <v>85</v>
      </c>
    </row>
    <row r="14" spans="1:26" ht="15.75" x14ac:dyDescent="0.25">
      <c r="A14" s="60"/>
      <c r="B14" s="23"/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9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9"/>
      <c r="Y14" s="20"/>
      <c r="Z14" s="21"/>
    </row>
    <row r="15" spans="1:26" ht="15.75" x14ac:dyDescent="0.25">
      <c r="A15" s="60" t="str">
        <f>'1 KOLO'!A15</f>
        <v>Grdič  zdene</v>
      </c>
      <c r="B15" s="60" t="str">
        <f>'1 KOLO'!B15</f>
        <v>Modri  dirkač</v>
      </c>
      <c r="C15" s="17">
        <v>10</v>
      </c>
      <c r="D15" s="17">
        <v>9</v>
      </c>
      <c r="E15" s="17">
        <v>9</v>
      </c>
      <c r="F15" s="17">
        <v>8</v>
      </c>
      <c r="G15" s="17">
        <v>8</v>
      </c>
      <c r="H15" s="18">
        <v>8</v>
      </c>
      <c r="I15" s="18">
        <v>8</v>
      </c>
      <c r="J15" s="18">
        <v>8</v>
      </c>
      <c r="K15" s="18">
        <v>8</v>
      </c>
      <c r="L15" s="18">
        <v>6</v>
      </c>
      <c r="M15" s="19">
        <f t="shared" si="0"/>
        <v>82</v>
      </c>
      <c r="N15" s="17">
        <v>10</v>
      </c>
      <c r="O15" s="17">
        <v>9</v>
      </c>
      <c r="P15" s="17">
        <v>9</v>
      </c>
      <c r="Q15" s="17">
        <v>9</v>
      </c>
      <c r="R15" s="17">
        <v>9</v>
      </c>
      <c r="S15" s="17">
        <v>8</v>
      </c>
      <c r="T15" s="17">
        <v>8</v>
      </c>
      <c r="U15" s="17">
        <v>8</v>
      </c>
      <c r="V15" s="17">
        <v>8</v>
      </c>
      <c r="W15" s="17">
        <v>6</v>
      </c>
      <c r="X15" s="19">
        <f t="shared" si="1"/>
        <v>84</v>
      </c>
      <c r="Y15" s="20">
        <f t="shared" si="2"/>
        <v>166</v>
      </c>
      <c r="Z15" s="21">
        <v>85</v>
      </c>
    </row>
    <row r="16" spans="1:26" ht="15.75" x14ac:dyDescent="0.25">
      <c r="A16" s="60" t="str">
        <f>'1 KOLO'!A16</f>
        <v>Rozman  Mirko</v>
      </c>
      <c r="B16" s="60" t="str">
        <f>'1 KOLO'!B16</f>
        <v>Kontakt  P</v>
      </c>
      <c r="C16" s="17">
        <v>10</v>
      </c>
      <c r="D16" s="17">
        <v>10</v>
      </c>
      <c r="E16" s="17">
        <v>9</v>
      </c>
      <c r="F16" s="17">
        <v>9</v>
      </c>
      <c r="G16" s="17">
        <v>8</v>
      </c>
      <c r="H16" s="18">
        <v>8</v>
      </c>
      <c r="I16" s="18">
        <v>8</v>
      </c>
      <c r="J16" s="18">
        <v>8</v>
      </c>
      <c r="K16" s="18">
        <v>7</v>
      </c>
      <c r="L16" s="18">
        <v>7</v>
      </c>
      <c r="M16" s="19">
        <f t="shared" si="0"/>
        <v>84</v>
      </c>
      <c r="N16" s="17">
        <v>9</v>
      </c>
      <c r="O16" s="17">
        <v>9</v>
      </c>
      <c r="P16" s="17">
        <v>8</v>
      </c>
      <c r="Q16" s="17">
        <v>8</v>
      </c>
      <c r="R16" s="17">
        <v>8</v>
      </c>
      <c r="S16" s="17">
        <v>8</v>
      </c>
      <c r="T16" s="17">
        <v>8</v>
      </c>
      <c r="U16" s="17">
        <v>7</v>
      </c>
      <c r="V16" s="17">
        <v>7</v>
      </c>
      <c r="W16" s="17">
        <v>5</v>
      </c>
      <c r="X16" s="19">
        <f t="shared" si="1"/>
        <v>77</v>
      </c>
      <c r="Y16" s="20">
        <f t="shared" si="2"/>
        <v>161</v>
      </c>
      <c r="Z16" s="21">
        <v>65</v>
      </c>
    </row>
    <row r="17" spans="1:26" ht="15.75" x14ac:dyDescent="0.25">
      <c r="A17" s="60" t="str">
        <f>'1 KOLO'!A17</f>
        <v>Meglič  Marko</v>
      </c>
      <c r="B17" s="60" t="str">
        <f>'1 KOLO'!B17</f>
        <v>SAK  Podljubelj</v>
      </c>
      <c r="C17" s="17">
        <v>9</v>
      </c>
      <c r="D17" s="17">
        <v>9</v>
      </c>
      <c r="E17" s="17">
        <v>9</v>
      </c>
      <c r="F17" s="17">
        <v>8</v>
      </c>
      <c r="G17" s="17">
        <v>8</v>
      </c>
      <c r="H17" s="18">
        <v>8</v>
      </c>
      <c r="I17" s="18">
        <v>8</v>
      </c>
      <c r="J17" s="18">
        <v>7</v>
      </c>
      <c r="K17" s="18">
        <v>5</v>
      </c>
      <c r="L17" s="18">
        <v>2</v>
      </c>
      <c r="M17" s="19">
        <f t="shared" si="0"/>
        <v>73</v>
      </c>
      <c r="N17" s="17">
        <v>9</v>
      </c>
      <c r="O17" s="17">
        <v>9</v>
      </c>
      <c r="P17" s="17">
        <v>9</v>
      </c>
      <c r="Q17" s="17">
        <v>9</v>
      </c>
      <c r="R17" s="17">
        <v>8</v>
      </c>
      <c r="S17" s="17">
        <v>8</v>
      </c>
      <c r="T17" s="17">
        <v>8</v>
      </c>
      <c r="U17" s="17">
        <v>7</v>
      </c>
      <c r="V17" s="17">
        <v>7</v>
      </c>
      <c r="W17" s="17">
        <v>7</v>
      </c>
      <c r="X17" s="19">
        <f t="shared" si="1"/>
        <v>81</v>
      </c>
      <c r="Y17" s="20">
        <f t="shared" si="2"/>
        <v>154</v>
      </c>
      <c r="Z17" s="24">
        <v>56</v>
      </c>
    </row>
    <row r="18" spans="1:26" ht="15.75" x14ac:dyDescent="0.25">
      <c r="A18" s="60" t="str">
        <f>'1 KOLO'!A18</f>
        <v>Primožič  Boštjan</v>
      </c>
      <c r="B18" s="60" t="str">
        <f>'1 KOLO'!B18</f>
        <v>ŠD  Jelendol</v>
      </c>
      <c r="C18" s="17">
        <v>10</v>
      </c>
      <c r="D18" s="17">
        <v>9</v>
      </c>
      <c r="E18" s="17">
        <v>9</v>
      </c>
      <c r="F18" s="17">
        <v>8</v>
      </c>
      <c r="G18" s="17">
        <v>8</v>
      </c>
      <c r="H18" s="18">
        <v>8</v>
      </c>
      <c r="I18" s="18">
        <v>8</v>
      </c>
      <c r="J18" s="18">
        <v>8</v>
      </c>
      <c r="K18" s="18">
        <v>6</v>
      </c>
      <c r="L18" s="18">
        <v>6</v>
      </c>
      <c r="M18" s="19">
        <f t="shared" si="0"/>
        <v>80</v>
      </c>
      <c r="N18" s="17">
        <v>10</v>
      </c>
      <c r="O18" s="17">
        <v>9</v>
      </c>
      <c r="P18" s="17">
        <v>9</v>
      </c>
      <c r="Q18" s="17">
        <v>9</v>
      </c>
      <c r="R18" s="17">
        <v>9</v>
      </c>
      <c r="S18" s="17">
        <v>8</v>
      </c>
      <c r="T18" s="17">
        <v>8</v>
      </c>
      <c r="U18" s="17">
        <v>8</v>
      </c>
      <c r="V18" s="17">
        <v>8</v>
      </c>
      <c r="W18" s="17">
        <v>7</v>
      </c>
      <c r="X18" s="19">
        <f t="shared" si="1"/>
        <v>85</v>
      </c>
      <c r="Y18" s="20">
        <f t="shared" si="2"/>
        <v>165</v>
      </c>
      <c r="Z18" s="43">
        <v>75</v>
      </c>
    </row>
    <row r="19" spans="1:26" ht="15.75" x14ac:dyDescent="0.25">
      <c r="A19" s="60" t="str">
        <f>'1 KOLO'!A19</f>
        <v>Primožič  Marko</v>
      </c>
      <c r="B19" s="60" t="s">
        <v>77</v>
      </c>
      <c r="C19" s="18">
        <v>8</v>
      </c>
      <c r="D19" s="18">
        <v>8</v>
      </c>
      <c r="E19" s="18">
        <v>8</v>
      </c>
      <c r="F19" s="18">
        <v>8</v>
      </c>
      <c r="G19" s="18">
        <v>7</v>
      </c>
      <c r="H19" s="18">
        <v>7</v>
      </c>
      <c r="I19" s="18">
        <v>7</v>
      </c>
      <c r="J19" s="18">
        <v>6</v>
      </c>
      <c r="K19" s="18">
        <v>6</v>
      </c>
      <c r="L19" s="18">
        <v>5</v>
      </c>
      <c r="M19" s="29">
        <f>SUM(C19:L19)</f>
        <v>70</v>
      </c>
      <c r="N19" s="18">
        <v>9</v>
      </c>
      <c r="O19" s="18">
        <v>9</v>
      </c>
      <c r="P19" s="18">
        <v>8</v>
      </c>
      <c r="Q19" s="18">
        <v>8</v>
      </c>
      <c r="R19" s="18">
        <v>7</v>
      </c>
      <c r="S19" s="18">
        <v>7</v>
      </c>
      <c r="T19" s="18">
        <v>6</v>
      </c>
      <c r="U19" s="18">
        <v>6</v>
      </c>
      <c r="V19" s="18">
        <v>6</v>
      </c>
      <c r="W19" s="18">
        <v>5</v>
      </c>
      <c r="X19" s="29">
        <f>SUM(N19:W19)</f>
        <v>71</v>
      </c>
      <c r="Y19" s="30">
        <f>SUM(M19+X19)</f>
        <v>141</v>
      </c>
      <c r="Z19" s="43">
        <v>53</v>
      </c>
    </row>
    <row r="20" spans="1:26" ht="15.75" x14ac:dyDescent="0.25">
      <c r="A20" s="60" t="str">
        <f>'1 KOLO'!A20</f>
        <v>Soklič   Boštjan</v>
      </c>
      <c r="B20" s="60" t="str">
        <f>'1 KOLO'!B20</f>
        <v>LD  Brdo</v>
      </c>
      <c r="C20" s="18">
        <v>10</v>
      </c>
      <c r="D20" s="18">
        <v>10</v>
      </c>
      <c r="E20" s="18">
        <v>9</v>
      </c>
      <c r="F20" s="18">
        <v>9</v>
      </c>
      <c r="G20" s="18">
        <v>9</v>
      </c>
      <c r="H20" s="18">
        <v>9</v>
      </c>
      <c r="I20" s="18">
        <v>9</v>
      </c>
      <c r="J20" s="18">
        <v>8</v>
      </c>
      <c r="K20" s="18">
        <v>8</v>
      </c>
      <c r="L20" s="18">
        <v>8</v>
      </c>
      <c r="M20" s="29">
        <f>SUM(C20:L20)</f>
        <v>89</v>
      </c>
      <c r="N20" s="18">
        <v>10</v>
      </c>
      <c r="O20" s="18">
        <v>10</v>
      </c>
      <c r="P20" s="18">
        <v>10</v>
      </c>
      <c r="Q20" s="18">
        <v>9</v>
      </c>
      <c r="R20" s="18">
        <v>9</v>
      </c>
      <c r="S20" s="18">
        <v>8</v>
      </c>
      <c r="T20" s="18">
        <v>8</v>
      </c>
      <c r="U20" s="18">
        <v>7</v>
      </c>
      <c r="V20" s="18">
        <v>7</v>
      </c>
      <c r="W20" s="18">
        <v>7</v>
      </c>
      <c r="X20" s="29">
        <f>SUM(N20:W20)</f>
        <v>85</v>
      </c>
      <c r="Y20" s="30">
        <f>SUM(M20+X20)</f>
        <v>174</v>
      </c>
      <c r="Z20" s="43">
        <v>100</v>
      </c>
    </row>
    <row r="21" spans="1:26" ht="15.75" x14ac:dyDescent="0.25">
      <c r="A21" s="60" t="str">
        <f>'1 KOLO'!A21</f>
        <v>Mrak   Igor</v>
      </c>
      <c r="B21" s="60" t="str">
        <f>'1 KOLO'!B21</f>
        <v>Modri  dirkač</v>
      </c>
      <c r="C21" s="18">
        <v>9</v>
      </c>
      <c r="D21" s="18">
        <v>9</v>
      </c>
      <c r="E21" s="18">
        <v>9</v>
      </c>
      <c r="F21" s="18">
        <v>8</v>
      </c>
      <c r="G21" s="18">
        <v>8</v>
      </c>
      <c r="H21" s="18">
        <v>7</v>
      </c>
      <c r="I21" s="18">
        <v>7</v>
      </c>
      <c r="J21" s="18">
        <v>7</v>
      </c>
      <c r="K21" s="18">
        <v>5</v>
      </c>
      <c r="L21" s="18">
        <v>3</v>
      </c>
      <c r="M21" s="29">
        <f>SUM(C21:L21)</f>
        <v>72</v>
      </c>
      <c r="N21" s="18">
        <v>10</v>
      </c>
      <c r="O21" s="18">
        <v>10</v>
      </c>
      <c r="P21" s="18">
        <v>10</v>
      </c>
      <c r="Q21" s="18">
        <v>10</v>
      </c>
      <c r="R21" s="18">
        <v>9</v>
      </c>
      <c r="S21" s="18">
        <v>9</v>
      </c>
      <c r="T21" s="18">
        <v>9</v>
      </c>
      <c r="U21" s="18">
        <v>9</v>
      </c>
      <c r="V21" s="18">
        <v>6</v>
      </c>
      <c r="W21" s="18">
        <v>5</v>
      </c>
      <c r="X21" s="29">
        <f>SUM(N21:W21)</f>
        <v>87</v>
      </c>
      <c r="Y21" s="30">
        <f>SUM(M21+X21)</f>
        <v>159</v>
      </c>
      <c r="Z21" s="43">
        <v>60</v>
      </c>
    </row>
    <row r="22" spans="1:26" ht="15.75" x14ac:dyDescent="0.25">
      <c r="A22" s="60" t="str">
        <f>'1 KOLO'!A22</f>
        <v>Dragičevič  Urh</v>
      </c>
      <c r="B22" s="99" t="str">
        <f>'1 KOLO'!B22</f>
        <v>SAK  Podljubelj</v>
      </c>
      <c r="C22" s="18">
        <v>10</v>
      </c>
      <c r="D22" s="18">
        <v>8</v>
      </c>
      <c r="E22" s="18">
        <v>8</v>
      </c>
      <c r="F22" s="18">
        <v>8</v>
      </c>
      <c r="G22" s="18">
        <v>7</v>
      </c>
      <c r="H22" s="18">
        <v>7</v>
      </c>
      <c r="I22" s="18">
        <v>5</v>
      </c>
      <c r="J22" s="18">
        <v>5</v>
      </c>
      <c r="K22" s="18">
        <v>1</v>
      </c>
      <c r="L22" s="18">
        <v>1</v>
      </c>
      <c r="M22" s="29">
        <f>SUM(C22:L22)</f>
        <v>60</v>
      </c>
      <c r="N22" s="18">
        <v>9</v>
      </c>
      <c r="O22" s="18">
        <v>9</v>
      </c>
      <c r="P22" s="18">
        <v>9</v>
      </c>
      <c r="Q22" s="18">
        <v>9</v>
      </c>
      <c r="R22" s="18">
        <v>8</v>
      </c>
      <c r="S22" s="18">
        <v>8</v>
      </c>
      <c r="T22" s="18">
        <v>7</v>
      </c>
      <c r="U22" s="18">
        <v>7</v>
      </c>
      <c r="V22" s="18">
        <v>5</v>
      </c>
      <c r="W22" s="18">
        <v>1</v>
      </c>
      <c r="X22" s="19">
        <f t="shared" ref="X22" si="4">SUM(N22:W22)</f>
        <v>72</v>
      </c>
      <c r="Y22" s="30">
        <f>SUM(M22+X22)</f>
        <v>132</v>
      </c>
      <c r="Z22" s="43">
        <v>50</v>
      </c>
    </row>
    <row r="23" spans="1:26" ht="15.75" x14ac:dyDescent="0.25">
      <c r="A23" s="60">
        <f>'1 KOLO'!A23</f>
        <v>0</v>
      </c>
      <c r="B23" s="60">
        <f>'1 KOLO'!B23</f>
        <v>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29">
        <f>SUM(C23:L23)</f>
        <v>0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29">
        <f>SUM(N23:W23)</f>
        <v>0</v>
      </c>
      <c r="Y23" s="30">
        <f>SUM(M23+X23)</f>
        <v>0</v>
      </c>
      <c r="Z23" s="43"/>
    </row>
    <row r="26" spans="1:26" ht="15.75" x14ac:dyDescent="0.25">
      <c r="A26" s="16" t="str">
        <f>'1 KOLO'!A26</f>
        <v>Dolčič      Milena</v>
      </c>
      <c r="B26" s="16" t="str">
        <f>'1 KOLO'!B26</f>
        <v>O.Z.   Tržič</v>
      </c>
      <c r="C26" s="18">
        <v>9</v>
      </c>
      <c r="D26" s="18">
        <v>8</v>
      </c>
      <c r="E26" s="18">
        <v>8</v>
      </c>
      <c r="F26" s="18">
        <v>8</v>
      </c>
      <c r="G26" s="18">
        <v>8</v>
      </c>
      <c r="H26" s="18">
        <v>7</v>
      </c>
      <c r="I26" s="18">
        <v>7</v>
      </c>
      <c r="J26" s="18">
        <v>6</v>
      </c>
      <c r="K26" s="18">
        <v>6</v>
      </c>
      <c r="L26" s="18">
        <v>6</v>
      </c>
      <c r="M26" s="29">
        <f>SUM(C26:L26)</f>
        <v>73</v>
      </c>
      <c r="N26" s="18">
        <v>10</v>
      </c>
      <c r="O26" s="18">
        <v>10</v>
      </c>
      <c r="P26" s="18">
        <v>9</v>
      </c>
      <c r="Q26" s="18">
        <v>9</v>
      </c>
      <c r="R26" s="18">
        <v>9</v>
      </c>
      <c r="S26" s="18">
        <v>9</v>
      </c>
      <c r="T26" s="18">
        <v>9</v>
      </c>
      <c r="U26" s="18">
        <v>9</v>
      </c>
      <c r="V26" s="18">
        <v>8</v>
      </c>
      <c r="W26" s="18">
        <v>5</v>
      </c>
      <c r="X26" s="29">
        <f>SUM(N26:W26)</f>
        <v>87</v>
      </c>
      <c r="Y26" s="30">
        <f>SUM(M26+X26)</f>
        <v>160</v>
      </c>
      <c r="Z26" s="21">
        <v>100</v>
      </c>
    </row>
    <row r="27" spans="1:26" ht="15.75" x14ac:dyDescent="0.25">
      <c r="A27" s="16" t="str">
        <f>'1 KOLO'!A27</f>
        <v>Gaberc  Helena</v>
      </c>
      <c r="B27" s="97" t="str">
        <f>'1 KOLO'!B27</f>
        <v>D.U.  Tržič</v>
      </c>
      <c r="C27" s="17">
        <v>9</v>
      </c>
      <c r="D27" s="17">
        <v>9</v>
      </c>
      <c r="E27" s="17">
        <v>9</v>
      </c>
      <c r="F27" s="17">
        <v>9</v>
      </c>
      <c r="G27" s="17">
        <v>8</v>
      </c>
      <c r="H27" s="18">
        <v>8</v>
      </c>
      <c r="I27" s="18">
        <v>8</v>
      </c>
      <c r="J27" s="18">
        <v>8</v>
      </c>
      <c r="K27" s="18">
        <v>8</v>
      </c>
      <c r="L27" s="18">
        <v>6</v>
      </c>
      <c r="M27" s="19">
        <f>SUM(C27:L27)</f>
        <v>82</v>
      </c>
      <c r="N27" s="17">
        <v>9</v>
      </c>
      <c r="O27" s="17">
        <v>9</v>
      </c>
      <c r="P27" s="17">
        <v>9</v>
      </c>
      <c r="Q27" s="17">
        <v>8</v>
      </c>
      <c r="R27" s="17">
        <v>8</v>
      </c>
      <c r="S27" s="17">
        <v>8</v>
      </c>
      <c r="T27" s="17">
        <v>8</v>
      </c>
      <c r="U27" s="17">
        <v>7</v>
      </c>
      <c r="V27" s="17">
        <v>7</v>
      </c>
      <c r="W27" s="17">
        <v>3</v>
      </c>
      <c r="X27" s="19">
        <f>SUM(N27:W27)</f>
        <v>76</v>
      </c>
      <c r="Y27" s="20">
        <f>SUM(M27+X27)</f>
        <v>158</v>
      </c>
      <c r="Z27" s="32">
        <v>85</v>
      </c>
    </row>
    <row r="28" spans="1:26" ht="15.75" x14ac:dyDescent="0.25">
      <c r="A28" s="16" t="str">
        <f>'1 KOLO'!A28</f>
        <v>Kokol  Marija</v>
      </c>
      <c r="B28" s="16" t="str">
        <f>'1 KOLO'!B28</f>
        <v>D.U.  Tržič</v>
      </c>
      <c r="C28" s="17">
        <v>9</v>
      </c>
      <c r="D28" s="17">
        <v>8</v>
      </c>
      <c r="E28" s="17">
        <v>8</v>
      </c>
      <c r="F28" s="17">
        <v>5</v>
      </c>
      <c r="G28" s="17">
        <v>5</v>
      </c>
      <c r="H28" s="18">
        <v>5</v>
      </c>
      <c r="I28" s="18">
        <v>3</v>
      </c>
      <c r="J28" s="18">
        <v>2</v>
      </c>
      <c r="K28" s="18">
        <v>2</v>
      </c>
      <c r="L28" s="18">
        <v>1</v>
      </c>
      <c r="M28" s="19">
        <f>SUM(C28:L28)</f>
        <v>48</v>
      </c>
      <c r="N28" s="17">
        <v>9</v>
      </c>
      <c r="O28" s="17">
        <v>9</v>
      </c>
      <c r="P28" s="17">
        <v>8</v>
      </c>
      <c r="Q28" s="17">
        <v>8</v>
      </c>
      <c r="R28" s="17">
        <v>7</v>
      </c>
      <c r="S28" s="17">
        <v>7</v>
      </c>
      <c r="T28" s="17">
        <v>7</v>
      </c>
      <c r="U28" s="17">
        <v>6</v>
      </c>
      <c r="V28" s="17">
        <v>6</v>
      </c>
      <c r="W28" s="17">
        <v>4</v>
      </c>
      <c r="X28" s="19">
        <f>SUM(N28:W28)</f>
        <v>71</v>
      </c>
      <c r="Y28" s="20">
        <f>SUM(M28+X28)</f>
        <v>119</v>
      </c>
      <c r="Z28" s="21">
        <v>75</v>
      </c>
    </row>
    <row r="29" spans="1:26" ht="15.75" x14ac:dyDescent="0.25">
      <c r="A29" s="16"/>
      <c r="B29" s="16"/>
      <c r="C29" s="17"/>
      <c r="D29" s="17"/>
      <c r="E29" s="17"/>
      <c r="F29" s="17"/>
      <c r="G29" s="17"/>
      <c r="H29" s="18"/>
      <c r="I29" s="18"/>
      <c r="J29" s="18"/>
      <c r="K29" s="18"/>
      <c r="L29" s="18"/>
      <c r="M29" s="19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9"/>
      <c r="Y29" s="20"/>
      <c r="Z29" s="21"/>
    </row>
    <row r="30" spans="1:26" ht="15.75" x14ac:dyDescent="0.25">
      <c r="A30" s="16" t="str">
        <f>'1 KOLO'!A30</f>
        <v>Primožič Marjeta</v>
      </c>
      <c r="B30" s="16" t="str">
        <f>'1 KOLO'!B30</f>
        <v>ŠD  Jelendol</v>
      </c>
      <c r="C30" s="18">
        <v>9</v>
      </c>
      <c r="D30" s="18">
        <v>9</v>
      </c>
      <c r="E30" s="18">
        <v>9</v>
      </c>
      <c r="F30" s="18">
        <v>8</v>
      </c>
      <c r="G30" s="18">
        <v>8</v>
      </c>
      <c r="H30" s="18">
        <v>7</v>
      </c>
      <c r="I30" s="18">
        <v>7</v>
      </c>
      <c r="J30" s="18">
        <v>7</v>
      </c>
      <c r="K30" s="18">
        <v>6</v>
      </c>
      <c r="L30" s="18">
        <v>5</v>
      </c>
      <c r="M30" s="29">
        <f t="shared" ref="M30:M35" si="5">SUM(C30:L30)</f>
        <v>75</v>
      </c>
      <c r="N30" s="18">
        <v>10</v>
      </c>
      <c r="O30" s="18">
        <v>10</v>
      </c>
      <c r="P30" s="18">
        <v>10</v>
      </c>
      <c r="Q30" s="18">
        <v>9</v>
      </c>
      <c r="R30" s="18">
        <v>9</v>
      </c>
      <c r="S30" s="18">
        <v>8</v>
      </c>
      <c r="T30" s="18">
        <v>8</v>
      </c>
      <c r="U30" s="18">
        <v>6</v>
      </c>
      <c r="V30" s="18">
        <v>6</v>
      </c>
      <c r="W30" s="18">
        <v>5</v>
      </c>
      <c r="X30" s="29">
        <f t="shared" ref="X30:X35" si="6">SUM(N30:W30)</f>
        <v>81</v>
      </c>
      <c r="Y30" s="30">
        <f t="shared" ref="Y30:Y35" si="7">SUM(M30+X30)</f>
        <v>156</v>
      </c>
      <c r="Z30" s="21">
        <v>85</v>
      </c>
    </row>
    <row r="31" spans="1:26" ht="15.75" x14ac:dyDescent="0.25">
      <c r="A31" s="61" t="str">
        <f>'1 KOLO'!A31</f>
        <v>Šmitek    Martina</v>
      </c>
      <c r="B31" s="61" t="str">
        <f>'1 KOLO'!B31</f>
        <v>ŠD  Lom</v>
      </c>
      <c r="C31" s="17">
        <v>10</v>
      </c>
      <c r="D31" s="17">
        <v>10</v>
      </c>
      <c r="E31" s="17">
        <v>9</v>
      </c>
      <c r="F31" s="17">
        <v>9</v>
      </c>
      <c r="G31" s="17">
        <v>9</v>
      </c>
      <c r="H31" s="18">
        <v>9</v>
      </c>
      <c r="I31" s="18">
        <v>8</v>
      </c>
      <c r="J31" s="18">
        <v>7</v>
      </c>
      <c r="K31" s="18">
        <v>5</v>
      </c>
      <c r="L31" s="18">
        <v>3</v>
      </c>
      <c r="M31" s="19">
        <f t="shared" si="5"/>
        <v>79</v>
      </c>
      <c r="N31" s="17">
        <v>9</v>
      </c>
      <c r="O31" s="17">
        <v>9</v>
      </c>
      <c r="P31" s="17">
        <v>9</v>
      </c>
      <c r="Q31" s="17">
        <v>9</v>
      </c>
      <c r="R31" s="17">
        <v>8</v>
      </c>
      <c r="S31" s="17">
        <v>8</v>
      </c>
      <c r="T31" s="17">
        <v>8</v>
      </c>
      <c r="U31" s="17">
        <v>7</v>
      </c>
      <c r="V31" s="17">
        <v>7</v>
      </c>
      <c r="W31" s="17">
        <v>7</v>
      </c>
      <c r="X31" s="19">
        <f t="shared" si="6"/>
        <v>81</v>
      </c>
      <c r="Y31" s="20">
        <f t="shared" si="7"/>
        <v>160</v>
      </c>
      <c r="Z31" s="21">
        <v>100</v>
      </c>
    </row>
    <row r="32" spans="1:26" ht="15.75" x14ac:dyDescent="0.25">
      <c r="A32" s="61" t="str">
        <f>'1 KOLO'!A32</f>
        <v>Golmajer  Irena</v>
      </c>
      <c r="B32" s="61" t="str">
        <f>'1 KOLO'!B32</f>
        <v>SAK Podljubelj</v>
      </c>
      <c r="C32" s="17">
        <v>10</v>
      </c>
      <c r="D32" s="17">
        <v>9</v>
      </c>
      <c r="E32" s="17">
        <v>8</v>
      </c>
      <c r="F32" s="17">
        <v>8</v>
      </c>
      <c r="G32" s="17">
        <v>7</v>
      </c>
      <c r="H32" s="18">
        <v>7</v>
      </c>
      <c r="I32" s="18">
        <v>6</v>
      </c>
      <c r="J32" s="18">
        <v>6</v>
      </c>
      <c r="K32" s="18">
        <v>5</v>
      </c>
      <c r="L32" s="18">
        <v>0</v>
      </c>
      <c r="M32" s="19">
        <f t="shared" si="5"/>
        <v>66</v>
      </c>
      <c r="N32" s="17">
        <v>9</v>
      </c>
      <c r="O32" s="17">
        <v>9</v>
      </c>
      <c r="P32" s="17">
        <v>8</v>
      </c>
      <c r="Q32" s="17">
        <v>8</v>
      </c>
      <c r="R32" s="17">
        <v>8</v>
      </c>
      <c r="S32" s="17">
        <v>7</v>
      </c>
      <c r="T32" s="17">
        <v>5</v>
      </c>
      <c r="U32" s="17">
        <v>5</v>
      </c>
      <c r="V32" s="17">
        <v>5</v>
      </c>
      <c r="W32" s="17">
        <v>2</v>
      </c>
      <c r="X32" s="19">
        <f t="shared" si="6"/>
        <v>66</v>
      </c>
      <c r="Y32" s="20">
        <f t="shared" si="7"/>
        <v>132</v>
      </c>
      <c r="Z32" s="21">
        <v>65</v>
      </c>
    </row>
    <row r="33" spans="1:26" ht="15.75" x14ac:dyDescent="0.25">
      <c r="A33" s="61" t="str">
        <f>'1 KOLO'!A33</f>
        <v>Šmitek  Asja</v>
      </c>
      <c r="B33" s="61" t="str">
        <f>'1 KOLO'!B33</f>
        <v>ŠD  Lom</v>
      </c>
      <c r="C33" s="17">
        <v>10</v>
      </c>
      <c r="D33" s="17">
        <v>9</v>
      </c>
      <c r="E33" s="17">
        <v>8</v>
      </c>
      <c r="F33" s="17">
        <v>8</v>
      </c>
      <c r="G33" s="17">
        <v>8</v>
      </c>
      <c r="H33" s="18">
        <v>8</v>
      </c>
      <c r="I33" s="18">
        <v>7</v>
      </c>
      <c r="J33" s="18">
        <v>5</v>
      </c>
      <c r="K33" s="18">
        <v>5</v>
      </c>
      <c r="L33" s="18">
        <v>4</v>
      </c>
      <c r="M33" s="19">
        <f t="shared" si="5"/>
        <v>72</v>
      </c>
      <c r="N33" s="17">
        <v>10</v>
      </c>
      <c r="O33" s="17">
        <v>10</v>
      </c>
      <c r="P33" s="17">
        <v>9</v>
      </c>
      <c r="Q33" s="17">
        <v>8</v>
      </c>
      <c r="R33" s="17">
        <v>6</v>
      </c>
      <c r="S33" s="17">
        <v>6</v>
      </c>
      <c r="T33" s="17">
        <v>6</v>
      </c>
      <c r="U33" s="17">
        <v>6</v>
      </c>
      <c r="V33" s="17">
        <v>4</v>
      </c>
      <c r="W33" s="17">
        <v>3</v>
      </c>
      <c r="X33" s="19">
        <f t="shared" si="6"/>
        <v>68</v>
      </c>
      <c r="Y33" s="20">
        <f t="shared" si="7"/>
        <v>140</v>
      </c>
      <c r="Z33" s="21">
        <v>75</v>
      </c>
    </row>
    <row r="34" spans="1:26" ht="15.75" x14ac:dyDescent="0.25">
      <c r="A34" s="61" t="str">
        <f>'1 KOLO'!A34</f>
        <v>Meglič  Neža</v>
      </c>
      <c r="B34" s="61" t="str">
        <f>'1 KOLO'!B34</f>
        <v>SAK Podljubelj</v>
      </c>
      <c r="C34" s="17">
        <v>10</v>
      </c>
      <c r="D34" s="17">
        <v>8</v>
      </c>
      <c r="E34" s="17">
        <v>7</v>
      </c>
      <c r="F34" s="17">
        <v>6</v>
      </c>
      <c r="G34" s="17">
        <v>6</v>
      </c>
      <c r="H34" s="18">
        <v>6</v>
      </c>
      <c r="I34" s="18">
        <v>6</v>
      </c>
      <c r="J34" s="18">
        <v>5</v>
      </c>
      <c r="K34" s="18">
        <v>5</v>
      </c>
      <c r="L34" s="18">
        <v>2</v>
      </c>
      <c r="M34" s="19">
        <f t="shared" si="5"/>
        <v>61</v>
      </c>
      <c r="N34" s="17">
        <v>9</v>
      </c>
      <c r="O34" s="17">
        <v>8</v>
      </c>
      <c r="P34" s="17">
        <v>8</v>
      </c>
      <c r="Q34" s="17">
        <v>8</v>
      </c>
      <c r="R34" s="17">
        <v>7</v>
      </c>
      <c r="S34" s="17">
        <v>7</v>
      </c>
      <c r="T34" s="17">
        <v>3</v>
      </c>
      <c r="U34" s="17">
        <v>3</v>
      </c>
      <c r="V34" s="17">
        <v>2</v>
      </c>
      <c r="W34" s="17">
        <v>1</v>
      </c>
      <c r="X34" s="19">
        <f t="shared" si="6"/>
        <v>56</v>
      </c>
      <c r="Y34" s="20">
        <f t="shared" si="7"/>
        <v>117</v>
      </c>
      <c r="Z34" s="21">
        <v>60</v>
      </c>
    </row>
    <row r="35" spans="1:26" ht="15.75" x14ac:dyDescent="0.25">
      <c r="A35" s="61">
        <f>'1 KOLO'!A35</f>
        <v>0</v>
      </c>
      <c r="B35" s="61">
        <f>'1 KOLO'!B35</f>
        <v>0</v>
      </c>
      <c r="C35" s="17"/>
      <c r="D35" s="17"/>
      <c r="E35" s="17"/>
      <c r="F35" s="17"/>
      <c r="G35" s="17"/>
      <c r="H35" s="18"/>
      <c r="I35" s="18"/>
      <c r="J35" s="18"/>
      <c r="K35" s="18"/>
      <c r="L35" s="18"/>
      <c r="M35" s="19">
        <f t="shared" si="5"/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9">
        <f t="shared" si="6"/>
        <v>0</v>
      </c>
      <c r="Y35" s="20">
        <f t="shared" si="7"/>
        <v>0</v>
      </c>
      <c r="Z35" s="21"/>
    </row>
  </sheetData>
  <phoneticPr fontId="0" type="noConversion"/>
  <pageMargins left="0.75" right="0.75" top="0.32" bottom="0.22" header="0" footer="0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Z37"/>
  <sheetViews>
    <sheetView topLeftCell="A13" workbookViewId="0">
      <selection activeCell="Z28" sqref="Z28"/>
    </sheetView>
  </sheetViews>
  <sheetFormatPr defaultRowHeight="12.75" x14ac:dyDescent="0.2"/>
  <cols>
    <col min="1" max="1" width="20.140625" customWidth="1"/>
    <col min="2" max="2" width="18" customWidth="1"/>
    <col min="3" max="12" width="3.140625" customWidth="1"/>
    <col min="13" max="13" width="4.42578125" customWidth="1"/>
    <col min="14" max="23" width="3.140625" customWidth="1"/>
    <col min="24" max="24" width="4.42578125" customWidth="1"/>
    <col min="25" max="26" width="6.140625" customWidth="1"/>
  </cols>
  <sheetData>
    <row r="1" spans="1:26" ht="18" x14ac:dyDescent="0.25">
      <c r="A1" s="2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6" ht="15" x14ac:dyDescent="0.2">
      <c r="A2" s="4"/>
      <c r="B2" s="4"/>
      <c r="C2" s="4"/>
      <c r="D2" s="4"/>
      <c r="E2" s="4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10"/>
      <c r="I3" s="10"/>
      <c r="J3" s="10"/>
      <c r="K3" s="10"/>
      <c r="L3" s="10"/>
      <c r="M3" s="11"/>
      <c r="N3" s="8" t="s">
        <v>5</v>
      </c>
      <c r="O3" s="9"/>
      <c r="P3" s="9"/>
      <c r="Q3" s="9"/>
      <c r="R3" s="9"/>
      <c r="S3" s="8"/>
      <c r="T3" s="9"/>
      <c r="U3" s="9"/>
      <c r="V3" s="9"/>
      <c r="W3" s="9"/>
      <c r="X3" s="11"/>
      <c r="Y3" s="12" t="s">
        <v>6</v>
      </c>
      <c r="Z3" s="13" t="s">
        <v>7</v>
      </c>
    </row>
    <row r="4" spans="1:26" ht="15.75" x14ac:dyDescent="0.25">
      <c r="A4" s="16" t="str">
        <f>'1 KOLO'!A4</f>
        <v>Romšak  Jože</v>
      </c>
      <c r="B4" s="16" t="str">
        <f>'1 KOLO'!B4</f>
        <v>DU  Tržič</v>
      </c>
      <c r="C4" s="17">
        <v>10</v>
      </c>
      <c r="D4" s="17">
        <v>10</v>
      </c>
      <c r="E4" s="17">
        <v>10</v>
      </c>
      <c r="F4" s="17">
        <v>10</v>
      </c>
      <c r="G4" s="17">
        <v>8</v>
      </c>
      <c r="H4" s="18">
        <v>8</v>
      </c>
      <c r="I4" s="18">
        <v>8</v>
      </c>
      <c r="J4" s="18">
        <v>8</v>
      </c>
      <c r="K4" s="18">
        <v>4</v>
      </c>
      <c r="L4" s="18">
        <v>3</v>
      </c>
      <c r="M4" s="19">
        <f>SUM(C4:L4)</f>
        <v>79</v>
      </c>
      <c r="N4" s="17">
        <v>10</v>
      </c>
      <c r="O4" s="17">
        <v>9</v>
      </c>
      <c r="P4" s="17">
        <v>8</v>
      </c>
      <c r="Q4" s="17">
        <v>8</v>
      </c>
      <c r="R4" s="17">
        <v>7</v>
      </c>
      <c r="S4" s="17">
        <v>7</v>
      </c>
      <c r="T4" s="17">
        <v>7</v>
      </c>
      <c r="U4" s="17">
        <v>7</v>
      </c>
      <c r="V4" s="17">
        <v>5</v>
      </c>
      <c r="W4" s="17">
        <v>5</v>
      </c>
      <c r="X4" s="19">
        <f t="shared" ref="X4:X13" si="0">SUM(N4:W4)</f>
        <v>73</v>
      </c>
      <c r="Y4" s="20">
        <f>SUM(M4+X4)</f>
        <v>152</v>
      </c>
      <c r="Z4" s="21">
        <v>75</v>
      </c>
    </row>
    <row r="5" spans="1:26" ht="15.75" x14ac:dyDescent="0.25">
      <c r="A5" s="16" t="str">
        <f>'1 KOLO'!A5</f>
        <v>Klemenc  Blaž</v>
      </c>
      <c r="B5" s="16" t="str">
        <f>'1 KOLO'!B5</f>
        <v>DU  Tržič</v>
      </c>
      <c r="C5" s="17">
        <v>9</v>
      </c>
      <c r="D5" s="17">
        <v>9</v>
      </c>
      <c r="E5" s="17">
        <v>8</v>
      </c>
      <c r="F5" s="17">
        <v>8</v>
      </c>
      <c r="G5" s="17">
        <v>8</v>
      </c>
      <c r="H5" s="18">
        <v>8</v>
      </c>
      <c r="I5" s="18">
        <v>7</v>
      </c>
      <c r="J5" s="18">
        <v>7</v>
      </c>
      <c r="K5" s="18">
        <v>6</v>
      </c>
      <c r="L5" s="18">
        <v>5</v>
      </c>
      <c r="M5" s="19">
        <f t="shared" ref="M5:M18" si="1">SUM(C5:L5)</f>
        <v>75</v>
      </c>
      <c r="N5" s="17">
        <v>10</v>
      </c>
      <c r="O5" s="17">
        <v>9</v>
      </c>
      <c r="P5" s="17">
        <v>9</v>
      </c>
      <c r="Q5" s="17">
        <v>9</v>
      </c>
      <c r="R5" s="17">
        <v>8</v>
      </c>
      <c r="S5" s="17">
        <v>7</v>
      </c>
      <c r="T5" s="17">
        <v>7</v>
      </c>
      <c r="U5" s="17">
        <v>6</v>
      </c>
      <c r="V5" s="17">
        <v>5</v>
      </c>
      <c r="W5" s="17">
        <v>0</v>
      </c>
      <c r="X5" s="19">
        <f t="shared" si="0"/>
        <v>70</v>
      </c>
      <c r="Y5" s="20">
        <f t="shared" ref="Y5:Y18" si="2">SUM(M5+X5)</f>
        <v>145</v>
      </c>
      <c r="Z5" s="21">
        <v>53</v>
      </c>
    </row>
    <row r="6" spans="1:26" ht="15.75" x14ac:dyDescent="0.25">
      <c r="A6" s="16" t="str">
        <f>'1 KOLO'!A6</f>
        <v>Dragičevič  Mičo</v>
      </c>
      <c r="B6" s="16" t="str">
        <f>'1 KOLO'!B6</f>
        <v>SAK  Podljubelj</v>
      </c>
      <c r="C6" s="17">
        <v>10</v>
      </c>
      <c r="D6" s="17">
        <v>10</v>
      </c>
      <c r="E6" s="17">
        <v>10</v>
      </c>
      <c r="F6" s="17">
        <v>9</v>
      </c>
      <c r="G6" s="17">
        <v>9</v>
      </c>
      <c r="H6" s="18">
        <v>8</v>
      </c>
      <c r="I6" s="18">
        <v>8</v>
      </c>
      <c r="J6" s="18">
        <v>8</v>
      </c>
      <c r="K6" s="18">
        <v>7</v>
      </c>
      <c r="L6" s="18">
        <v>6</v>
      </c>
      <c r="M6" s="19">
        <f t="shared" si="1"/>
        <v>85</v>
      </c>
      <c r="N6" s="17">
        <v>10</v>
      </c>
      <c r="O6" s="17">
        <v>9</v>
      </c>
      <c r="P6" s="17">
        <v>9</v>
      </c>
      <c r="Q6" s="17">
        <v>9</v>
      </c>
      <c r="R6" s="17">
        <v>8</v>
      </c>
      <c r="S6" s="17">
        <v>8</v>
      </c>
      <c r="T6" s="17">
        <v>7</v>
      </c>
      <c r="U6" s="17">
        <v>7</v>
      </c>
      <c r="V6" s="17">
        <v>7</v>
      </c>
      <c r="W6" s="17">
        <v>7</v>
      </c>
      <c r="X6" s="19">
        <f t="shared" si="0"/>
        <v>81</v>
      </c>
      <c r="Y6" s="20">
        <f t="shared" si="2"/>
        <v>166</v>
      </c>
      <c r="Z6" s="21">
        <v>85</v>
      </c>
    </row>
    <row r="7" spans="1:26" ht="15.75" x14ac:dyDescent="0.25">
      <c r="A7" s="16" t="str">
        <f>'1 KOLO'!A7</f>
        <v>Primožič  Zdenko</v>
      </c>
      <c r="B7" s="16" t="str">
        <f>'1 KOLO'!B7</f>
        <v>ŠD  Jelendol</v>
      </c>
      <c r="C7" s="17">
        <v>10</v>
      </c>
      <c r="D7" s="17">
        <v>9</v>
      </c>
      <c r="E7" s="17">
        <v>8</v>
      </c>
      <c r="F7" s="17">
        <v>8</v>
      </c>
      <c r="G7" s="17">
        <v>8</v>
      </c>
      <c r="H7" s="18">
        <v>7</v>
      </c>
      <c r="I7" s="18">
        <v>6</v>
      </c>
      <c r="J7" s="18">
        <v>6</v>
      </c>
      <c r="K7" s="18">
        <v>6</v>
      </c>
      <c r="L7" s="18">
        <v>4</v>
      </c>
      <c r="M7" s="19">
        <f t="shared" si="1"/>
        <v>72</v>
      </c>
      <c r="N7" s="17">
        <v>9</v>
      </c>
      <c r="O7" s="17">
        <v>9</v>
      </c>
      <c r="P7" s="17">
        <v>8</v>
      </c>
      <c r="Q7" s="17">
        <v>8</v>
      </c>
      <c r="R7" s="17">
        <v>8</v>
      </c>
      <c r="S7" s="17">
        <v>8</v>
      </c>
      <c r="T7" s="17">
        <v>7</v>
      </c>
      <c r="U7" s="17">
        <v>7</v>
      </c>
      <c r="V7" s="17">
        <v>6</v>
      </c>
      <c r="W7" s="17">
        <v>4</v>
      </c>
      <c r="X7" s="19">
        <f t="shared" si="0"/>
        <v>74</v>
      </c>
      <c r="Y7" s="20">
        <f t="shared" si="2"/>
        <v>146</v>
      </c>
      <c r="Z7" s="21">
        <v>56</v>
      </c>
    </row>
    <row r="8" spans="1:26" ht="15.75" x14ac:dyDescent="0.25">
      <c r="A8" s="16" t="str">
        <f>'1 KOLO'!A8</f>
        <v>Sajovec  Pavel</v>
      </c>
      <c r="B8" s="16" t="str">
        <f>'1 KOLO'!B8</f>
        <v>DU  Tržič</v>
      </c>
      <c r="C8" s="17">
        <v>9</v>
      </c>
      <c r="D8" s="17">
        <v>9</v>
      </c>
      <c r="E8" s="17">
        <v>8</v>
      </c>
      <c r="F8" s="17">
        <v>7</v>
      </c>
      <c r="G8" s="17">
        <v>7</v>
      </c>
      <c r="H8" s="18">
        <v>6</v>
      </c>
      <c r="I8" s="18">
        <v>6</v>
      </c>
      <c r="J8" s="18">
        <v>5</v>
      </c>
      <c r="K8" s="18">
        <v>3</v>
      </c>
      <c r="L8" s="18">
        <v>3</v>
      </c>
      <c r="M8" s="19">
        <f t="shared" si="1"/>
        <v>63</v>
      </c>
      <c r="N8" s="17">
        <v>8</v>
      </c>
      <c r="O8" s="17">
        <v>8</v>
      </c>
      <c r="P8" s="17">
        <v>8</v>
      </c>
      <c r="Q8" s="17">
        <v>7</v>
      </c>
      <c r="R8" s="17">
        <v>5</v>
      </c>
      <c r="S8" s="17">
        <v>5</v>
      </c>
      <c r="T8" s="17">
        <v>5</v>
      </c>
      <c r="U8" s="17">
        <v>5</v>
      </c>
      <c r="V8" s="17">
        <v>3</v>
      </c>
      <c r="W8" s="17">
        <v>0</v>
      </c>
      <c r="X8" s="19">
        <f t="shared" si="0"/>
        <v>54</v>
      </c>
      <c r="Y8" s="20">
        <f t="shared" si="2"/>
        <v>117</v>
      </c>
      <c r="Z8" s="21">
        <v>46</v>
      </c>
    </row>
    <row r="9" spans="1:26" ht="15.75" x14ac:dyDescent="0.25">
      <c r="A9" s="16" t="str">
        <f>'1 KOLO'!A9</f>
        <v>Uzar Drago</v>
      </c>
      <c r="B9" s="16" t="str">
        <f>'1 KOLO'!B9</f>
        <v>DU  Tržič</v>
      </c>
      <c r="C9" s="17">
        <v>9</v>
      </c>
      <c r="D9" s="17">
        <v>9</v>
      </c>
      <c r="E9" s="17">
        <v>8</v>
      </c>
      <c r="F9" s="17">
        <v>8</v>
      </c>
      <c r="G9" s="17">
        <v>7</v>
      </c>
      <c r="H9" s="18">
        <v>7</v>
      </c>
      <c r="I9" s="18">
        <v>6</v>
      </c>
      <c r="J9" s="18">
        <v>6</v>
      </c>
      <c r="K9" s="18">
        <v>6</v>
      </c>
      <c r="L9" s="18">
        <v>0</v>
      </c>
      <c r="M9" s="19">
        <f t="shared" si="1"/>
        <v>66</v>
      </c>
      <c r="N9" s="17">
        <v>8</v>
      </c>
      <c r="O9" s="17">
        <v>8</v>
      </c>
      <c r="P9" s="17">
        <v>7</v>
      </c>
      <c r="Q9" s="17">
        <v>7</v>
      </c>
      <c r="R9" s="17">
        <v>7</v>
      </c>
      <c r="S9" s="18">
        <v>6</v>
      </c>
      <c r="T9" s="18">
        <v>5</v>
      </c>
      <c r="U9" s="18">
        <v>4</v>
      </c>
      <c r="V9" s="18">
        <v>4</v>
      </c>
      <c r="W9" s="18">
        <v>4</v>
      </c>
      <c r="X9" s="19">
        <f t="shared" si="0"/>
        <v>60</v>
      </c>
      <c r="Y9" s="20">
        <f t="shared" si="2"/>
        <v>126</v>
      </c>
      <c r="Z9" s="21">
        <v>48</v>
      </c>
    </row>
    <row r="10" spans="1:26" ht="15.75" x14ac:dyDescent="0.25">
      <c r="A10" s="16" t="str">
        <f>'1 KOLO'!A10</f>
        <v>Primožič Alojz</v>
      </c>
      <c r="B10" s="16" t="str">
        <f>'1 KOLO'!B10</f>
        <v>ŠD  Jelendol</v>
      </c>
      <c r="C10" s="17">
        <v>10</v>
      </c>
      <c r="D10" s="17">
        <v>10</v>
      </c>
      <c r="E10" s="17">
        <v>8</v>
      </c>
      <c r="F10" s="17">
        <v>8</v>
      </c>
      <c r="G10" s="17">
        <v>8</v>
      </c>
      <c r="H10" s="18">
        <v>7</v>
      </c>
      <c r="I10" s="18">
        <v>7</v>
      </c>
      <c r="J10" s="18">
        <v>6</v>
      </c>
      <c r="K10" s="18">
        <v>5</v>
      </c>
      <c r="L10" s="18">
        <v>4</v>
      </c>
      <c r="M10" s="19">
        <f>SUM(C10:L10)</f>
        <v>73</v>
      </c>
      <c r="N10" s="17">
        <v>9</v>
      </c>
      <c r="O10" s="17">
        <v>9</v>
      </c>
      <c r="P10" s="17">
        <v>9</v>
      </c>
      <c r="Q10" s="17">
        <v>8</v>
      </c>
      <c r="R10" s="17">
        <v>8</v>
      </c>
      <c r="S10" s="17">
        <v>8</v>
      </c>
      <c r="T10" s="17">
        <v>7</v>
      </c>
      <c r="U10" s="17">
        <v>7</v>
      </c>
      <c r="V10" s="17">
        <v>6</v>
      </c>
      <c r="W10" s="17">
        <v>6</v>
      </c>
      <c r="X10" s="19">
        <f t="shared" si="0"/>
        <v>77</v>
      </c>
      <c r="Y10" s="20">
        <f>SUM(M10+X10)</f>
        <v>150</v>
      </c>
      <c r="Z10" s="43">
        <v>65</v>
      </c>
    </row>
    <row r="11" spans="1:26" ht="15.75" x14ac:dyDescent="0.25">
      <c r="A11" s="16" t="str">
        <f>'1 KOLO'!A11</f>
        <v>Pogačnik  Pavel</v>
      </c>
      <c r="B11" s="16" t="str">
        <f>'1 KOLO'!B11</f>
        <v>DU  Tržič</v>
      </c>
      <c r="C11" s="17">
        <v>10</v>
      </c>
      <c r="D11" s="17">
        <v>10</v>
      </c>
      <c r="E11" s="17">
        <v>8</v>
      </c>
      <c r="F11" s="17">
        <v>8</v>
      </c>
      <c r="G11" s="17">
        <v>7</v>
      </c>
      <c r="H11" s="18">
        <v>7</v>
      </c>
      <c r="I11" s="18">
        <v>7</v>
      </c>
      <c r="J11" s="18">
        <v>6</v>
      </c>
      <c r="K11" s="18">
        <v>4</v>
      </c>
      <c r="L11" s="18">
        <v>3</v>
      </c>
      <c r="M11" s="19">
        <f>SUM(C11:L11)</f>
        <v>70</v>
      </c>
      <c r="N11" s="17">
        <v>10</v>
      </c>
      <c r="O11" s="17">
        <v>9</v>
      </c>
      <c r="P11" s="17">
        <v>9</v>
      </c>
      <c r="Q11" s="17">
        <v>9</v>
      </c>
      <c r="R11" s="17">
        <v>8</v>
      </c>
      <c r="S11" s="17">
        <v>7</v>
      </c>
      <c r="T11" s="17">
        <v>7</v>
      </c>
      <c r="U11" s="17">
        <v>6</v>
      </c>
      <c r="V11" s="17">
        <v>6</v>
      </c>
      <c r="W11" s="17">
        <v>5</v>
      </c>
      <c r="X11" s="19">
        <f t="shared" si="0"/>
        <v>76</v>
      </c>
      <c r="Y11" s="20">
        <f>SUM(M11+X11)</f>
        <v>146</v>
      </c>
      <c r="Z11" s="43">
        <v>60</v>
      </c>
    </row>
    <row r="12" spans="1:26" ht="15.75" x14ac:dyDescent="0.25">
      <c r="A12" s="16" t="str">
        <f>'1 KOLO'!A12</f>
        <v>Knific  Franci</v>
      </c>
      <c r="B12" s="16" t="str">
        <f>'1 KOLO'!B12</f>
        <v>DU  Tržič</v>
      </c>
      <c r="C12" s="17">
        <v>9</v>
      </c>
      <c r="D12" s="17">
        <v>8</v>
      </c>
      <c r="E12" s="17">
        <v>7</v>
      </c>
      <c r="F12" s="17">
        <v>7</v>
      </c>
      <c r="G12" s="17">
        <v>7</v>
      </c>
      <c r="H12" s="17">
        <v>6</v>
      </c>
      <c r="I12" s="17">
        <v>5</v>
      </c>
      <c r="J12" s="17">
        <v>5</v>
      </c>
      <c r="K12" s="17">
        <v>5</v>
      </c>
      <c r="L12" s="17">
        <v>3</v>
      </c>
      <c r="M12" s="19">
        <f>SUM(C12:L12)</f>
        <v>62</v>
      </c>
      <c r="N12" s="17">
        <v>9</v>
      </c>
      <c r="O12" s="17">
        <v>9</v>
      </c>
      <c r="P12" s="17">
        <v>9</v>
      </c>
      <c r="Q12" s="17">
        <v>8</v>
      </c>
      <c r="R12" s="17">
        <v>8</v>
      </c>
      <c r="S12" s="17">
        <v>8</v>
      </c>
      <c r="T12" s="17">
        <v>8</v>
      </c>
      <c r="U12" s="17">
        <v>7</v>
      </c>
      <c r="V12" s="17">
        <v>7</v>
      </c>
      <c r="W12" s="17">
        <v>7</v>
      </c>
      <c r="X12" s="19">
        <f t="shared" si="0"/>
        <v>80</v>
      </c>
      <c r="Y12" s="20">
        <f>SUM(M12+X12)</f>
        <v>142</v>
      </c>
      <c r="Z12" s="43">
        <v>50</v>
      </c>
    </row>
    <row r="13" spans="1:26" ht="15.75" x14ac:dyDescent="0.25">
      <c r="A13" s="16" t="str">
        <f>'1 KOLO'!A13</f>
        <v>Meglič  Darko</v>
      </c>
      <c r="B13" s="16" t="str">
        <f>'1 KOLO'!B13</f>
        <v>ŠD  Lom</v>
      </c>
      <c r="C13" s="17">
        <v>10</v>
      </c>
      <c r="D13" s="17">
        <v>10</v>
      </c>
      <c r="E13" s="17">
        <v>10</v>
      </c>
      <c r="F13" s="17">
        <v>9</v>
      </c>
      <c r="G13" s="17">
        <v>8</v>
      </c>
      <c r="H13" s="17">
        <v>8</v>
      </c>
      <c r="I13" s="17">
        <v>7</v>
      </c>
      <c r="J13" s="17">
        <v>7</v>
      </c>
      <c r="K13" s="17">
        <v>7</v>
      </c>
      <c r="L13" s="17">
        <v>7</v>
      </c>
      <c r="M13" s="19">
        <f>SUM(C13:L13)</f>
        <v>83</v>
      </c>
      <c r="N13" s="17">
        <v>10</v>
      </c>
      <c r="O13" s="17">
        <v>9</v>
      </c>
      <c r="P13" s="17">
        <v>9</v>
      </c>
      <c r="Q13" s="17">
        <v>9</v>
      </c>
      <c r="R13" s="17">
        <v>9</v>
      </c>
      <c r="S13" s="17">
        <v>9</v>
      </c>
      <c r="T13" s="17">
        <v>8</v>
      </c>
      <c r="U13" s="17">
        <v>8</v>
      </c>
      <c r="V13" s="17">
        <v>8</v>
      </c>
      <c r="W13" s="17">
        <v>7</v>
      </c>
      <c r="X13" s="19">
        <f t="shared" si="0"/>
        <v>86</v>
      </c>
      <c r="Y13" s="20">
        <f>SUM(M13+X13)</f>
        <v>169</v>
      </c>
      <c r="Z13" s="43">
        <v>100</v>
      </c>
    </row>
    <row r="14" spans="1:26" ht="15.75" x14ac:dyDescent="0.25">
      <c r="A14" s="60"/>
      <c r="B14" s="23"/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9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9"/>
      <c r="Y14" s="20"/>
      <c r="Z14" s="21"/>
    </row>
    <row r="15" spans="1:26" ht="15.75" x14ac:dyDescent="0.25">
      <c r="A15" s="60" t="str">
        <f>'1 KOLO'!A15</f>
        <v>Grdič  zdene</v>
      </c>
      <c r="B15" s="60" t="str">
        <f>'1 KOLO'!B15</f>
        <v>Modri  dirkač</v>
      </c>
      <c r="C15" s="17">
        <v>10</v>
      </c>
      <c r="D15" s="17">
        <v>10</v>
      </c>
      <c r="E15" s="17">
        <v>9</v>
      </c>
      <c r="F15" s="17">
        <v>9</v>
      </c>
      <c r="G15" s="17">
        <v>9</v>
      </c>
      <c r="H15" s="18">
        <v>8</v>
      </c>
      <c r="I15" s="18">
        <v>7</v>
      </c>
      <c r="J15" s="18">
        <v>7</v>
      </c>
      <c r="K15" s="18">
        <v>7</v>
      </c>
      <c r="L15" s="18">
        <v>6</v>
      </c>
      <c r="M15" s="19">
        <f t="shared" si="1"/>
        <v>82</v>
      </c>
      <c r="N15" s="17">
        <v>10</v>
      </c>
      <c r="O15" s="17">
        <v>9</v>
      </c>
      <c r="P15" s="17">
        <v>9</v>
      </c>
      <c r="Q15" s="17">
        <v>8</v>
      </c>
      <c r="R15" s="17">
        <v>8</v>
      </c>
      <c r="S15" s="17">
        <v>7</v>
      </c>
      <c r="T15" s="17">
        <v>6</v>
      </c>
      <c r="U15" s="17">
        <v>6</v>
      </c>
      <c r="V15" s="17">
        <v>5</v>
      </c>
      <c r="W15" s="17">
        <v>4</v>
      </c>
      <c r="X15" s="19">
        <f t="shared" ref="X15:X23" si="3">SUM(N15:W15)</f>
        <v>72</v>
      </c>
      <c r="Y15" s="20">
        <f t="shared" si="2"/>
        <v>154</v>
      </c>
      <c r="Z15" s="21">
        <v>60</v>
      </c>
    </row>
    <row r="16" spans="1:26" ht="15.75" x14ac:dyDescent="0.25">
      <c r="A16" s="60" t="str">
        <f>'1 KOLO'!A16</f>
        <v>Rozman  Mirko</v>
      </c>
      <c r="B16" s="60" t="str">
        <f>'1 KOLO'!B16</f>
        <v>Kontakt  P</v>
      </c>
      <c r="C16" s="17">
        <v>10</v>
      </c>
      <c r="D16" s="17">
        <v>10</v>
      </c>
      <c r="E16" s="17">
        <v>9</v>
      </c>
      <c r="F16" s="17">
        <v>9</v>
      </c>
      <c r="G16" s="17">
        <v>8</v>
      </c>
      <c r="H16" s="18">
        <v>8</v>
      </c>
      <c r="I16" s="18">
        <v>7</v>
      </c>
      <c r="J16" s="18">
        <v>7</v>
      </c>
      <c r="K16" s="18">
        <v>6</v>
      </c>
      <c r="L16" s="18">
        <v>5</v>
      </c>
      <c r="M16" s="19">
        <f t="shared" si="1"/>
        <v>79</v>
      </c>
      <c r="N16" s="17">
        <v>10</v>
      </c>
      <c r="O16" s="17">
        <v>10</v>
      </c>
      <c r="P16" s="17">
        <v>9</v>
      </c>
      <c r="Q16" s="17">
        <v>9</v>
      </c>
      <c r="R16" s="17">
        <v>9</v>
      </c>
      <c r="S16" s="17">
        <v>9</v>
      </c>
      <c r="T16" s="17">
        <v>8</v>
      </c>
      <c r="U16" s="17">
        <v>7</v>
      </c>
      <c r="V16" s="17">
        <v>6</v>
      </c>
      <c r="W16" s="17">
        <v>6</v>
      </c>
      <c r="X16" s="19">
        <f t="shared" si="3"/>
        <v>83</v>
      </c>
      <c r="Y16" s="20">
        <f t="shared" si="2"/>
        <v>162</v>
      </c>
      <c r="Z16" s="21">
        <v>75</v>
      </c>
    </row>
    <row r="17" spans="1:26" ht="15.75" x14ac:dyDescent="0.25">
      <c r="A17" s="60" t="str">
        <f>'1 KOLO'!A17</f>
        <v>Meglič  Marko</v>
      </c>
      <c r="B17" s="60" t="str">
        <f>'1 KOLO'!B17</f>
        <v>SAK  Podljubelj</v>
      </c>
      <c r="C17" s="17">
        <v>10</v>
      </c>
      <c r="D17" s="17">
        <v>9</v>
      </c>
      <c r="E17" s="17">
        <v>9</v>
      </c>
      <c r="F17" s="17">
        <v>9</v>
      </c>
      <c r="G17" s="17">
        <v>8</v>
      </c>
      <c r="H17" s="18">
        <v>7</v>
      </c>
      <c r="I17" s="18">
        <v>7</v>
      </c>
      <c r="J17" s="18">
        <v>7</v>
      </c>
      <c r="K17" s="18">
        <v>6</v>
      </c>
      <c r="L17" s="18">
        <v>6</v>
      </c>
      <c r="M17" s="19">
        <f t="shared" si="1"/>
        <v>78</v>
      </c>
      <c r="N17" s="17">
        <v>10</v>
      </c>
      <c r="O17" s="17">
        <v>10</v>
      </c>
      <c r="P17" s="17">
        <v>9</v>
      </c>
      <c r="Q17" s="17">
        <v>9</v>
      </c>
      <c r="R17" s="17">
        <v>9</v>
      </c>
      <c r="S17" s="17">
        <v>9</v>
      </c>
      <c r="T17" s="17">
        <v>8</v>
      </c>
      <c r="U17" s="17">
        <v>7</v>
      </c>
      <c r="V17" s="17">
        <v>7</v>
      </c>
      <c r="W17" s="17">
        <v>6</v>
      </c>
      <c r="X17" s="19">
        <f t="shared" si="3"/>
        <v>84</v>
      </c>
      <c r="Y17" s="20">
        <f t="shared" si="2"/>
        <v>162</v>
      </c>
      <c r="Z17" s="24">
        <v>85</v>
      </c>
    </row>
    <row r="18" spans="1:26" ht="15.75" x14ac:dyDescent="0.25">
      <c r="A18" s="60" t="str">
        <f>'1 KOLO'!A18</f>
        <v>Primožič  Boštjan</v>
      </c>
      <c r="B18" s="60" t="str">
        <f>'1 KOLO'!B18</f>
        <v>ŠD  Jelendol</v>
      </c>
      <c r="C18" s="17">
        <v>10</v>
      </c>
      <c r="D18" s="17">
        <v>9</v>
      </c>
      <c r="E18" s="17">
        <v>9</v>
      </c>
      <c r="F18" s="17">
        <v>9</v>
      </c>
      <c r="G18" s="17">
        <v>9</v>
      </c>
      <c r="H18" s="18">
        <v>9</v>
      </c>
      <c r="I18" s="18">
        <v>8</v>
      </c>
      <c r="J18" s="18">
        <v>8</v>
      </c>
      <c r="K18" s="18">
        <v>8</v>
      </c>
      <c r="L18" s="18">
        <v>7</v>
      </c>
      <c r="M18" s="19">
        <f t="shared" si="1"/>
        <v>86</v>
      </c>
      <c r="N18" s="17">
        <v>10</v>
      </c>
      <c r="O18" s="17">
        <v>10</v>
      </c>
      <c r="P18" s="17">
        <v>9</v>
      </c>
      <c r="Q18" s="17">
        <v>9</v>
      </c>
      <c r="R18" s="17">
        <v>9</v>
      </c>
      <c r="S18" s="17">
        <v>9</v>
      </c>
      <c r="T18" s="17">
        <v>9</v>
      </c>
      <c r="U18" s="17">
        <v>8</v>
      </c>
      <c r="V18" s="17">
        <v>7</v>
      </c>
      <c r="W18" s="17">
        <v>6</v>
      </c>
      <c r="X18" s="19">
        <f t="shared" si="3"/>
        <v>86</v>
      </c>
      <c r="Y18" s="20">
        <f t="shared" si="2"/>
        <v>172</v>
      </c>
      <c r="Z18" s="43">
        <v>100</v>
      </c>
    </row>
    <row r="19" spans="1:26" ht="15.75" x14ac:dyDescent="0.25">
      <c r="A19" s="60" t="str">
        <f>'1 KOLO'!A19</f>
        <v>Primožič  Marko</v>
      </c>
      <c r="B19" s="60" t="str">
        <f>'1 KOLO'!B19</f>
        <v>Modri  dirkač</v>
      </c>
      <c r="C19" s="17">
        <v>9</v>
      </c>
      <c r="D19" s="17">
        <v>8</v>
      </c>
      <c r="E19" s="17">
        <v>8</v>
      </c>
      <c r="F19" s="17">
        <v>8</v>
      </c>
      <c r="G19" s="17">
        <v>8</v>
      </c>
      <c r="H19" s="17">
        <v>8</v>
      </c>
      <c r="I19" s="17">
        <v>7</v>
      </c>
      <c r="J19" s="17">
        <v>7</v>
      </c>
      <c r="K19" s="17">
        <v>5</v>
      </c>
      <c r="L19" s="17">
        <v>4</v>
      </c>
      <c r="M19" s="19">
        <f>SUM(C19:L19)</f>
        <v>72</v>
      </c>
      <c r="N19" s="17">
        <v>8</v>
      </c>
      <c r="O19" s="17">
        <v>8</v>
      </c>
      <c r="P19" s="17">
        <v>7</v>
      </c>
      <c r="Q19" s="17">
        <v>7</v>
      </c>
      <c r="R19" s="17">
        <v>7</v>
      </c>
      <c r="S19" s="17">
        <v>7</v>
      </c>
      <c r="T19" s="17">
        <v>6</v>
      </c>
      <c r="U19" s="17">
        <v>4</v>
      </c>
      <c r="V19" s="17">
        <v>4</v>
      </c>
      <c r="W19" s="17">
        <v>1</v>
      </c>
      <c r="X19" s="19">
        <f t="shared" si="3"/>
        <v>59</v>
      </c>
      <c r="Y19" s="20">
        <f>SUM(M19+X19)</f>
        <v>131</v>
      </c>
      <c r="Z19" s="43">
        <v>53</v>
      </c>
    </row>
    <row r="20" spans="1:26" ht="15.75" x14ac:dyDescent="0.25">
      <c r="A20" s="60" t="str">
        <f>'1 KOLO'!A20</f>
        <v>Soklič   Boštjan</v>
      </c>
      <c r="B20" s="60" t="str">
        <f>'1 KOLO'!B20</f>
        <v>LD  Brdo</v>
      </c>
      <c r="C20" s="17">
        <v>9</v>
      </c>
      <c r="D20" s="17">
        <v>8</v>
      </c>
      <c r="E20" s="17">
        <v>8</v>
      </c>
      <c r="F20" s="17">
        <v>8</v>
      </c>
      <c r="G20" s="17">
        <v>8</v>
      </c>
      <c r="H20" s="17">
        <v>7</v>
      </c>
      <c r="I20" s="17">
        <v>7</v>
      </c>
      <c r="J20" s="17">
        <v>7</v>
      </c>
      <c r="K20" s="17">
        <v>6</v>
      </c>
      <c r="L20" s="17">
        <v>4</v>
      </c>
      <c r="M20" s="19">
        <f>SUM(C20:L20)</f>
        <v>72</v>
      </c>
      <c r="N20" s="17">
        <v>10</v>
      </c>
      <c r="O20" s="17">
        <v>10</v>
      </c>
      <c r="P20" s="17">
        <v>9</v>
      </c>
      <c r="Q20" s="17">
        <v>8</v>
      </c>
      <c r="R20" s="17">
        <v>8</v>
      </c>
      <c r="S20" s="18">
        <v>8</v>
      </c>
      <c r="T20" s="18">
        <v>7</v>
      </c>
      <c r="U20" s="18">
        <v>7</v>
      </c>
      <c r="V20" s="18">
        <v>6</v>
      </c>
      <c r="W20" s="18">
        <v>2</v>
      </c>
      <c r="X20" s="19">
        <f t="shared" si="3"/>
        <v>75</v>
      </c>
      <c r="Y20" s="20">
        <f>SUM(M20+X20)</f>
        <v>147</v>
      </c>
      <c r="Z20" s="43">
        <v>56</v>
      </c>
    </row>
    <row r="21" spans="1:26" ht="15.75" x14ac:dyDescent="0.25">
      <c r="A21" s="60" t="str">
        <f>'1 KOLO'!A21</f>
        <v>Mrak   Igor</v>
      </c>
      <c r="B21" s="60" t="str">
        <f>'1 KOLO'!B21</f>
        <v>Modri  dirkač</v>
      </c>
      <c r="C21" s="18">
        <v>10</v>
      </c>
      <c r="D21" s="18">
        <v>10</v>
      </c>
      <c r="E21" s="18">
        <v>9</v>
      </c>
      <c r="F21" s="18">
        <v>9</v>
      </c>
      <c r="G21" s="18">
        <v>9</v>
      </c>
      <c r="H21" s="18">
        <v>8</v>
      </c>
      <c r="I21" s="18">
        <v>8</v>
      </c>
      <c r="J21" s="18">
        <v>8</v>
      </c>
      <c r="K21" s="18">
        <v>7</v>
      </c>
      <c r="L21" s="18">
        <v>6</v>
      </c>
      <c r="M21" s="19">
        <f>SUM(C21:L21)</f>
        <v>84</v>
      </c>
      <c r="N21" s="17">
        <v>10</v>
      </c>
      <c r="O21" s="17">
        <v>10</v>
      </c>
      <c r="P21" s="17">
        <v>9</v>
      </c>
      <c r="Q21" s="17">
        <v>9</v>
      </c>
      <c r="R21" s="17">
        <v>8</v>
      </c>
      <c r="S21" s="17">
        <v>8</v>
      </c>
      <c r="T21" s="17">
        <v>7</v>
      </c>
      <c r="U21" s="17">
        <v>6</v>
      </c>
      <c r="V21" s="17">
        <v>5</v>
      </c>
      <c r="W21" s="17">
        <v>4</v>
      </c>
      <c r="X21" s="19">
        <f t="shared" si="3"/>
        <v>76</v>
      </c>
      <c r="Y21" s="20">
        <f>SUM(M21+X21)</f>
        <v>160</v>
      </c>
      <c r="Z21" s="44">
        <v>65</v>
      </c>
    </row>
    <row r="22" spans="1:26" ht="15.75" x14ac:dyDescent="0.25">
      <c r="A22" s="60" t="str">
        <f>'1 KOLO'!A22</f>
        <v>Dragičevič  Urh</v>
      </c>
      <c r="B22" s="99" t="str">
        <f>'1 KOLO'!B22</f>
        <v>SAK  Podljubelj</v>
      </c>
      <c r="C22" s="18">
        <v>9</v>
      </c>
      <c r="D22" s="18">
        <v>8</v>
      </c>
      <c r="E22" s="18">
        <v>8</v>
      </c>
      <c r="F22" s="18">
        <v>7</v>
      </c>
      <c r="G22" s="18">
        <v>7</v>
      </c>
      <c r="H22" s="18">
        <v>6</v>
      </c>
      <c r="I22" s="18">
        <v>5</v>
      </c>
      <c r="J22" s="18">
        <v>4</v>
      </c>
      <c r="K22" s="18">
        <v>3</v>
      </c>
      <c r="L22" s="18">
        <v>1</v>
      </c>
      <c r="M22" s="29">
        <f>SUM(C22:L22)</f>
        <v>58</v>
      </c>
      <c r="N22" s="18">
        <v>9</v>
      </c>
      <c r="O22" s="18">
        <v>8</v>
      </c>
      <c r="P22" s="18">
        <v>8</v>
      </c>
      <c r="Q22" s="18">
        <v>6</v>
      </c>
      <c r="R22" s="18">
        <v>6</v>
      </c>
      <c r="S22" s="18">
        <v>6</v>
      </c>
      <c r="T22" s="18">
        <v>5</v>
      </c>
      <c r="U22" s="18">
        <v>5</v>
      </c>
      <c r="V22" s="18">
        <v>3</v>
      </c>
      <c r="W22" s="18">
        <v>3</v>
      </c>
      <c r="X22" s="19">
        <f t="shared" si="3"/>
        <v>59</v>
      </c>
      <c r="Y22" s="30">
        <f>SUM(M22+X22)</f>
        <v>117</v>
      </c>
      <c r="Z22" s="43">
        <v>50</v>
      </c>
    </row>
    <row r="23" spans="1:26" ht="15.75" x14ac:dyDescent="0.25">
      <c r="A23" s="60">
        <f>'1 KOLO'!A23</f>
        <v>0</v>
      </c>
      <c r="B23" s="60">
        <f>'1 KOLO'!B23</f>
        <v>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29">
        <f>SUM(C23:L23)</f>
        <v>0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29">
        <f t="shared" si="3"/>
        <v>0</v>
      </c>
      <c r="Y23" s="30">
        <f>SUM(M23+X23)</f>
        <v>0</v>
      </c>
      <c r="Z23" s="43"/>
    </row>
    <row r="26" spans="1:26" ht="15.75" x14ac:dyDescent="0.25">
      <c r="A26" s="16" t="str">
        <f>'1 KOLO'!A26</f>
        <v>Dolčič      Milena</v>
      </c>
      <c r="B26" s="16" t="str">
        <f>'1 KOLO'!B26</f>
        <v>O.Z.   Tržič</v>
      </c>
      <c r="C26" s="18">
        <v>9</v>
      </c>
      <c r="D26" s="18">
        <v>9</v>
      </c>
      <c r="E26" s="18">
        <v>9</v>
      </c>
      <c r="F26" s="18">
        <v>9</v>
      </c>
      <c r="G26" s="18">
        <v>9</v>
      </c>
      <c r="H26" s="18">
        <v>8</v>
      </c>
      <c r="I26" s="18">
        <v>8</v>
      </c>
      <c r="J26" s="18">
        <v>8</v>
      </c>
      <c r="K26" s="18">
        <v>7</v>
      </c>
      <c r="L26" s="18">
        <v>7</v>
      </c>
      <c r="M26" s="29">
        <f>SUM(C26:L26)</f>
        <v>83</v>
      </c>
      <c r="N26" s="18">
        <v>10</v>
      </c>
      <c r="O26" s="18">
        <v>10</v>
      </c>
      <c r="P26" s="18">
        <v>8</v>
      </c>
      <c r="Q26" s="18">
        <v>8</v>
      </c>
      <c r="R26" s="18">
        <v>8</v>
      </c>
      <c r="S26" s="18">
        <v>6</v>
      </c>
      <c r="T26" s="18">
        <v>5</v>
      </c>
      <c r="U26" s="18">
        <v>5</v>
      </c>
      <c r="V26" s="18">
        <v>4</v>
      </c>
      <c r="W26" s="18">
        <v>3</v>
      </c>
      <c r="X26" s="29">
        <f>SUM(N26:W26)</f>
        <v>67</v>
      </c>
      <c r="Y26" s="30">
        <f>SUM(M26+X26)</f>
        <v>150</v>
      </c>
      <c r="Z26" s="21">
        <v>85</v>
      </c>
    </row>
    <row r="27" spans="1:26" ht="15.75" x14ac:dyDescent="0.25">
      <c r="A27" s="16" t="str">
        <f>'1 KOLO'!A27</f>
        <v>Gaberc  Helena</v>
      </c>
      <c r="B27" s="16" t="str">
        <f>'1 KOLO'!B27</f>
        <v>D.U.  Tržič</v>
      </c>
      <c r="C27" s="17">
        <v>9</v>
      </c>
      <c r="D27" s="17">
        <v>9</v>
      </c>
      <c r="E27" s="17">
        <v>9</v>
      </c>
      <c r="F27" s="17">
        <v>9</v>
      </c>
      <c r="G27" s="17">
        <v>8</v>
      </c>
      <c r="H27" s="18">
        <v>8</v>
      </c>
      <c r="I27" s="18">
        <v>7</v>
      </c>
      <c r="J27" s="18">
        <v>7</v>
      </c>
      <c r="K27" s="18">
        <v>4</v>
      </c>
      <c r="L27" s="18">
        <v>3</v>
      </c>
      <c r="M27" s="29">
        <f>SUM(C27:L27)</f>
        <v>73</v>
      </c>
      <c r="N27" s="17">
        <v>10</v>
      </c>
      <c r="O27" s="17">
        <v>9</v>
      </c>
      <c r="P27" s="17">
        <v>9</v>
      </c>
      <c r="Q27" s="17">
        <v>9</v>
      </c>
      <c r="R27" s="17">
        <v>9</v>
      </c>
      <c r="S27" s="17">
        <v>8</v>
      </c>
      <c r="T27" s="17">
        <v>8</v>
      </c>
      <c r="U27" s="17">
        <v>8</v>
      </c>
      <c r="V27" s="17">
        <v>7</v>
      </c>
      <c r="W27" s="17">
        <v>6</v>
      </c>
      <c r="X27" s="19">
        <f>SUM(N27:W27)</f>
        <v>83</v>
      </c>
      <c r="Y27" s="30">
        <f>SUM(M27+X27)</f>
        <v>156</v>
      </c>
      <c r="Z27" s="63">
        <v>100</v>
      </c>
    </row>
    <row r="28" spans="1:26" ht="15.75" x14ac:dyDescent="0.25">
      <c r="A28" s="16" t="str">
        <f>'1 KOLO'!A28</f>
        <v>Kokol  Marija</v>
      </c>
      <c r="B28" s="16" t="str">
        <f>'1 KOLO'!B28</f>
        <v>D.U.  Tržič</v>
      </c>
      <c r="C28" s="17">
        <v>10</v>
      </c>
      <c r="D28" s="17">
        <v>10</v>
      </c>
      <c r="E28" s="17">
        <v>8</v>
      </c>
      <c r="F28" s="17">
        <v>8</v>
      </c>
      <c r="G28" s="17">
        <v>7</v>
      </c>
      <c r="H28" s="18">
        <v>6</v>
      </c>
      <c r="I28" s="18">
        <v>6</v>
      </c>
      <c r="J28" s="18">
        <v>6</v>
      </c>
      <c r="K28" s="18">
        <v>6</v>
      </c>
      <c r="L28" s="18">
        <v>5</v>
      </c>
      <c r="M28" s="19">
        <f>SUM(C28:L28)</f>
        <v>72</v>
      </c>
      <c r="N28" s="17">
        <v>10</v>
      </c>
      <c r="O28" s="17">
        <v>10</v>
      </c>
      <c r="P28" s="17">
        <v>8</v>
      </c>
      <c r="Q28" s="17">
        <v>8</v>
      </c>
      <c r="R28" s="17">
        <v>7</v>
      </c>
      <c r="S28" s="17">
        <v>6</v>
      </c>
      <c r="T28" s="17">
        <v>6</v>
      </c>
      <c r="U28" s="17">
        <v>6</v>
      </c>
      <c r="V28" s="17">
        <v>6</v>
      </c>
      <c r="W28" s="17">
        <v>5</v>
      </c>
      <c r="X28" s="19">
        <f>SUM(N28:W28)</f>
        <v>72</v>
      </c>
      <c r="Y28" s="20">
        <f>SUM(M28+X28)</f>
        <v>144</v>
      </c>
      <c r="Z28" s="21">
        <v>75</v>
      </c>
    </row>
    <row r="29" spans="1:26" ht="15.75" x14ac:dyDescent="0.25">
      <c r="A29" s="16"/>
      <c r="B29" s="16"/>
      <c r="C29" s="17"/>
      <c r="D29" s="17"/>
      <c r="E29" s="17"/>
      <c r="F29" s="17"/>
      <c r="G29" s="17"/>
      <c r="H29" s="18"/>
      <c r="I29" s="18"/>
      <c r="J29" s="18"/>
      <c r="K29" s="18"/>
      <c r="L29" s="18"/>
      <c r="M29" s="19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9"/>
      <c r="Y29" s="20"/>
      <c r="Z29" s="21"/>
    </row>
    <row r="30" spans="1:26" ht="15.75" x14ac:dyDescent="0.25">
      <c r="A30" s="16" t="str">
        <f>'1 KOLO'!A30</f>
        <v>Primožič Marjeta</v>
      </c>
      <c r="B30" s="16" t="str">
        <f>'1 KOLO'!B30</f>
        <v>ŠD  Jelendol</v>
      </c>
      <c r="C30" s="18">
        <v>9</v>
      </c>
      <c r="D30" s="18">
        <v>9</v>
      </c>
      <c r="E30" s="18">
        <v>8</v>
      </c>
      <c r="F30" s="18">
        <v>7</v>
      </c>
      <c r="G30" s="18">
        <v>7</v>
      </c>
      <c r="H30" s="18">
        <v>7</v>
      </c>
      <c r="I30" s="18">
        <v>7</v>
      </c>
      <c r="J30" s="18">
        <v>7</v>
      </c>
      <c r="K30" s="18">
        <v>4</v>
      </c>
      <c r="L30" s="18">
        <v>2</v>
      </c>
      <c r="M30" s="29">
        <f t="shared" ref="M30:M35" si="4">SUM(C30:L30)</f>
        <v>67</v>
      </c>
      <c r="N30" s="18">
        <v>10</v>
      </c>
      <c r="O30" s="18">
        <v>10</v>
      </c>
      <c r="P30" s="18">
        <v>9</v>
      </c>
      <c r="Q30" s="18">
        <v>8</v>
      </c>
      <c r="R30" s="18">
        <v>7</v>
      </c>
      <c r="S30" s="18">
        <v>7</v>
      </c>
      <c r="T30" s="18">
        <v>7</v>
      </c>
      <c r="U30" s="18">
        <v>7</v>
      </c>
      <c r="V30" s="18">
        <v>6</v>
      </c>
      <c r="W30" s="18">
        <v>2</v>
      </c>
      <c r="X30" s="29">
        <f t="shared" ref="X30:X35" si="5">SUM(N30:W30)</f>
        <v>73</v>
      </c>
      <c r="Y30" s="30">
        <f t="shared" ref="Y30:Y35" si="6">SUM(M30+X30)</f>
        <v>140</v>
      </c>
      <c r="Z30" s="21">
        <v>65</v>
      </c>
    </row>
    <row r="31" spans="1:26" ht="15.75" x14ac:dyDescent="0.25">
      <c r="A31" s="16" t="str">
        <f>'1 KOLO'!A31</f>
        <v>Šmitek    Martina</v>
      </c>
      <c r="B31" s="16" t="str">
        <f>'1 KOLO'!B31</f>
        <v>ŠD  Lom</v>
      </c>
      <c r="C31" s="17">
        <v>10</v>
      </c>
      <c r="D31" s="17">
        <v>10</v>
      </c>
      <c r="E31" s="17">
        <v>9</v>
      </c>
      <c r="F31" s="17">
        <v>9</v>
      </c>
      <c r="G31" s="17">
        <v>9</v>
      </c>
      <c r="H31" s="18">
        <v>8</v>
      </c>
      <c r="I31" s="18">
        <v>8</v>
      </c>
      <c r="J31" s="18">
        <v>7</v>
      </c>
      <c r="K31" s="18">
        <v>5</v>
      </c>
      <c r="L31" s="18">
        <v>5</v>
      </c>
      <c r="M31" s="29">
        <f t="shared" si="4"/>
        <v>80</v>
      </c>
      <c r="N31" s="17">
        <v>10</v>
      </c>
      <c r="O31" s="17">
        <v>8</v>
      </c>
      <c r="P31" s="17">
        <v>8</v>
      </c>
      <c r="Q31" s="17">
        <v>8</v>
      </c>
      <c r="R31" s="17">
        <v>8</v>
      </c>
      <c r="S31" s="17">
        <v>8</v>
      </c>
      <c r="T31" s="17">
        <v>7</v>
      </c>
      <c r="U31" s="17">
        <v>6</v>
      </c>
      <c r="V31" s="17">
        <v>5</v>
      </c>
      <c r="W31" s="17">
        <v>3</v>
      </c>
      <c r="X31" s="19">
        <f t="shared" si="5"/>
        <v>71</v>
      </c>
      <c r="Y31" s="30">
        <f t="shared" si="6"/>
        <v>151</v>
      </c>
      <c r="Z31" s="63">
        <v>75</v>
      </c>
    </row>
    <row r="32" spans="1:26" ht="15.75" x14ac:dyDescent="0.25">
      <c r="A32" s="16" t="str">
        <f>'1 KOLO'!A32</f>
        <v>Golmajer  Irena</v>
      </c>
      <c r="B32" s="16" t="str">
        <f>'1 KOLO'!B32</f>
        <v>SAK Podljubelj</v>
      </c>
      <c r="C32" s="17">
        <v>10</v>
      </c>
      <c r="D32" s="17">
        <v>10</v>
      </c>
      <c r="E32" s="17">
        <v>10</v>
      </c>
      <c r="F32" s="17">
        <v>9</v>
      </c>
      <c r="G32" s="17">
        <v>9</v>
      </c>
      <c r="H32" s="18">
        <v>9</v>
      </c>
      <c r="I32" s="18">
        <v>9</v>
      </c>
      <c r="J32" s="18">
        <v>9</v>
      </c>
      <c r="K32" s="18">
        <v>7</v>
      </c>
      <c r="L32" s="18">
        <v>5</v>
      </c>
      <c r="M32" s="29">
        <f t="shared" si="4"/>
        <v>87</v>
      </c>
      <c r="N32" s="17">
        <v>10</v>
      </c>
      <c r="O32" s="17">
        <v>9</v>
      </c>
      <c r="P32" s="17">
        <v>9</v>
      </c>
      <c r="Q32" s="17">
        <v>9</v>
      </c>
      <c r="R32" s="17">
        <v>8</v>
      </c>
      <c r="S32" s="17">
        <v>8</v>
      </c>
      <c r="T32" s="17">
        <v>8</v>
      </c>
      <c r="U32" s="17">
        <v>8</v>
      </c>
      <c r="V32" s="17">
        <v>5</v>
      </c>
      <c r="W32" s="17">
        <v>5</v>
      </c>
      <c r="X32" s="19">
        <f t="shared" si="5"/>
        <v>79</v>
      </c>
      <c r="Y32" s="30">
        <f t="shared" si="6"/>
        <v>166</v>
      </c>
      <c r="Z32" s="63">
        <v>100</v>
      </c>
    </row>
    <row r="33" spans="1:26" ht="15.75" x14ac:dyDescent="0.25">
      <c r="A33" s="16" t="str">
        <f>'1 KOLO'!A33</f>
        <v>Šmitek  Asja</v>
      </c>
      <c r="B33" s="16" t="str">
        <f>'1 KOLO'!B33</f>
        <v>ŠD  Lom</v>
      </c>
      <c r="C33" s="18">
        <v>10</v>
      </c>
      <c r="D33" s="18">
        <v>10</v>
      </c>
      <c r="E33" s="18">
        <v>9</v>
      </c>
      <c r="F33" s="18">
        <v>9</v>
      </c>
      <c r="G33" s="18">
        <v>8</v>
      </c>
      <c r="H33" s="18">
        <v>8</v>
      </c>
      <c r="I33" s="18">
        <v>8</v>
      </c>
      <c r="J33" s="18">
        <v>7</v>
      </c>
      <c r="K33" s="18">
        <v>7</v>
      </c>
      <c r="L33" s="18">
        <v>6</v>
      </c>
      <c r="M33" s="29">
        <f t="shared" si="4"/>
        <v>82</v>
      </c>
      <c r="N33" s="18">
        <v>10</v>
      </c>
      <c r="O33" s="18">
        <v>10</v>
      </c>
      <c r="P33" s="18">
        <v>10</v>
      </c>
      <c r="Q33" s="18">
        <v>8</v>
      </c>
      <c r="R33" s="18">
        <v>8</v>
      </c>
      <c r="S33" s="18">
        <v>7</v>
      </c>
      <c r="T33" s="18">
        <v>7</v>
      </c>
      <c r="U33" s="18">
        <v>7</v>
      </c>
      <c r="V33" s="18">
        <v>5</v>
      </c>
      <c r="W33" s="18">
        <v>4</v>
      </c>
      <c r="X33" s="29">
        <f t="shared" si="5"/>
        <v>76</v>
      </c>
      <c r="Y33" s="20">
        <f t="shared" si="6"/>
        <v>158</v>
      </c>
      <c r="Z33" s="32">
        <v>85</v>
      </c>
    </row>
    <row r="34" spans="1:26" ht="15.75" x14ac:dyDescent="0.25">
      <c r="A34" s="16" t="str">
        <f>'1 KOLO'!A34</f>
        <v>Meglič  Neža</v>
      </c>
      <c r="B34" s="16" t="str">
        <f>'1 KOLO'!B34</f>
        <v>SAK Podljubelj</v>
      </c>
      <c r="C34" s="17">
        <v>10</v>
      </c>
      <c r="D34" s="17">
        <v>9</v>
      </c>
      <c r="E34" s="17">
        <v>9</v>
      </c>
      <c r="F34" s="17">
        <v>9</v>
      </c>
      <c r="G34" s="17">
        <v>9</v>
      </c>
      <c r="H34" s="18">
        <v>7</v>
      </c>
      <c r="I34" s="18">
        <v>7</v>
      </c>
      <c r="J34" s="18">
        <v>7</v>
      </c>
      <c r="K34" s="18">
        <v>6</v>
      </c>
      <c r="L34" s="18">
        <v>4</v>
      </c>
      <c r="M34" s="19">
        <f t="shared" si="4"/>
        <v>77</v>
      </c>
      <c r="N34" s="17">
        <v>8</v>
      </c>
      <c r="O34" s="17">
        <v>8</v>
      </c>
      <c r="P34" s="17">
        <v>7</v>
      </c>
      <c r="Q34" s="17">
        <v>7</v>
      </c>
      <c r="R34" s="17">
        <v>7</v>
      </c>
      <c r="S34" s="17">
        <v>6</v>
      </c>
      <c r="T34" s="17">
        <v>6</v>
      </c>
      <c r="U34" s="17">
        <v>5</v>
      </c>
      <c r="V34" s="17">
        <v>4</v>
      </c>
      <c r="W34" s="17">
        <v>4</v>
      </c>
      <c r="X34" s="19">
        <f t="shared" si="5"/>
        <v>62</v>
      </c>
      <c r="Y34" s="20">
        <f t="shared" si="6"/>
        <v>139</v>
      </c>
      <c r="Z34" s="21">
        <v>62</v>
      </c>
    </row>
    <row r="35" spans="1:26" ht="15.75" x14ac:dyDescent="0.25">
      <c r="A35" s="16">
        <f>'1 KOLO'!A35</f>
        <v>0</v>
      </c>
      <c r="B35" s="16">
        <f>'1 KOLO'!B35</f>
        <v>0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9">
        <f t="shared" si="4"/>
        <v>0</v>
      </c>
      <c r="N35" s="17"/>
      <c r="O35" s="17"/>
      <c r="P35" s="17"/>
      <c r="Q35" s="17"/>
      <c r="R35" s="17"/>
      <c r="S35" s="18"/>
      <c r="T35" s="18"/>
      <c r="U35" s="18"/>
      <c r="V35" s="18"/>
      <c r="W35" s="18"/>
      <c r="X35" s="19">
        <f t="shared" si="5"/>
        <v>0</v>
      </c>
      <c r="Y35" s="20">
        <f t="shared" si="6"/>
        <v>0</v>
      </c>
      <c r="Z35" s="21"/>
    </row>
    <row r="37" spans="1:26" x14ac:dyDescent="0.2">
      <c r="C37" s="36"/>
      <c r="D37" s="36"/>
      <c r="E37" s="36"/>
      <c r="F37" s="36"/>
      <c r="G37" s="36"/>
      <c r="H37" s="36"/>
      <c r="I37" s="36"/>
      <c r="J37" s="36"/>
      <c r="K37" s="36"/>
      <c r="L37" s="36"/>
    </row>
  </sheetData>
  <phoneticPr fontId="0" type="noConversion"/>
  <pageMargins left="0.75" right="0.75" top="1" bottom="1" header="0" footer="0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Z37"/>
  <sheetViews>
    <sheetView topLeftCell="A10" workbookViewId="0">
      <selection activeCell="AB27" sqref="AB27"/>
    </sheetView>
  </sheetViews>
  <sheetFormatPr defaultRowHeight="12.75" x14ac:dyDescent="0.2"/>
  <cols>
    <col min="1" max="1" width="20.140625" customWidth="1"/>
    <col min="2" max="2" width="18" customWidth="1"/>
    <col min="3" max="12" width="3.140625" customWidth="1"/>
    <col min="13" max="13" width="4.42578125" customWidth="1"/>
    <col min="14" max="23" width="3.140625" customWidth="1"/>
    <col min="24" max="24" width="4.42578125" customWidth="1"/>
    <col min="25" max="26" width="6.140625" customWidth="1"/>
  </cols>
  <sheetData>
    <row r="1" spans="1:26" ht="18" x14ac:dyDescent="0.25">
      <c r="A1" s="2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6" ht="15" x14ac:dyDescent="0.2">
      <c r="A2" s="4"/>
      <c r="B2" s="4"/>
      <c r="C2" s="4"/>
      <c r="D2" s="4"/>
      <c r="E2" s="4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10"/>
      <c r="I3" s="10"/>
      <c r="J3" s="10"/>
      <c r="K3" s="10"/>
      <c r="L3" s="10"/>
      <c r="M3" s="11"/>
      <c r="N3" s="8" t="s">
        <v>5</v>
      </c>
      <c r="O3" s="9"/>
      <c r="P3" s="9"/>
      <c r="Q3" s="9"/>
      <c r="R3" s="9"/>
      <c r="S3" s="8"/>
      <c r="T3" s="9"/>
      <c r="U3" s="9"/>
      <c r="V3" s="9"/>
      <c r="W3" s="9"/>
      <c r="X3" s="11"/>
      <c r="Y3" s="12" t="s">
        <v>6</v>
      </c>
      <c r="Z3" s="13" t="s">
        <v>7</v>
      </c>
    </row>
    <row r="4" spans="1:26" ht="15.75" x14ac:dyDescent="0.25">
      <c r="A4" s="16" t="str">
        <f>'1 KOLO'!A4</f>
        <v>Romšak  Jože</v>
      </c>
      <c r="B4" s="16" t="str">
        <f>'1 KOLO'!B4</f>
        <v>DU  Tržič</v>
      </c>
      <c r="C4" s="17">
        <v>10</v>
      </c>
      <c r="D4" s="17">
        <v>10</v>
      </c>
      <c r="E4" s="17">
        <v>10</v>
      </c>
      <c r="F4" s="17">
        <v>9</v>
      </c>
      <c r="G4" s="17">
        <v>9</v>
      </c>
      <c r="H4" s="18">
        <v>8</v>
      </c>
      <c r="I4" s="18">
        <v>8</v>
      </c>
      <c r="J4" s="18">
        <v>8</v>
      </c>
      <c r="K4" s="18">
        <v>7</v>
      </c>
      <c r="L4" s="18">
        <v>4</v>
      </c>
      <c r="M4" s="19">
        <f>SUM(C4:L4)</f>
        <v>83</v>
      </c>
      <c r="N4" s="17">
        <v>9</v>
      </c>
      <c r="O4" s="17">
        <v>9</v>
      </c>
      <c r="P4" s="17">
        <v>8</v>
      </c>
      <c r="Q4" s="17">
        <v>7</v>
      </c>
      <c r="R4" s="17">
        <v>7</v>
      </c>
      <c r="S4" s="17">
        <v>7</v>
      </c>
      <c r="T4" s="17">
        <v>7</v>
      </c>
      <c r="U4" s="17">
        <v>5</v>
      </c>
      <c r="V4" s="17">
        <v>5</v>
      </c>
      <c r="W4" s="17">
        <v>3</v>
      </c>
      <c r="X4" s="19">
        <f>SUM(N4:W4)</f>
        <v>67</v>
      </c>
      <c r="Y4" s="20">
        <f>SUM(M4+X4)</f>
        <v>150</v>
      </c>
      <c r="Z4" s="21">
        <v>56</v>
      </c>
    </row>
    <row r="5" spans="1:26" ht="15.75" x14ac:dyDescent="0.25">
      <c r="A5" s="16" t="str">
        <f>'1 KOLO'!A5</f>
        <v>Klemenc  Blaž</v>
      </c>
      <c r="B5" s="16" t="str">
        <f>'1 KOLO'!B5</f>
        <v>DU  Tržič</v>
      </c>
      <c r="C5" s="17">
        <v>10</v>
      </c>
      <c r="D5" s="17">
        <v>9</v>
      </c>
      <c r="E5" s="17">
        <v>9</v>
      </c>
      <c r="F5" s="17">
        <v>9</v>
      </c>
      <c r="G5" s="17">
        <v>9</v>
      </c>
      <c r="H5" s="18">
        <v>8</v>
      </c>
      <c r="I5" s="18">
        <v>8</v>
      </c>
      <c r="J5" s="18">
        <v>7</v>
      </c>
      <c r="K5" s="18">
        <v>7</v>
      </c>
      <c r="L5" s="18">
        <v>6</v>
      </c>
      <c r="M5" s="19">
        <f>SUM(C5:L5)</f>
        <v>82</v>
      </c>
      <c r="N5" s="17">
        <v>10</v>
      </c>
      <c r="O5" s="17">
        <v>10</v>
      </c>
      <c r="P5" s="17">
        <v>10</v>
      </c>
      <c r="Q5" s="17">
        <v>9</v>
      </c>
      <c r="R5" s="17">
        <v>9</v>
      </c>
      <c r="S5" s="17">
        <v>8</v>
      </c>
      <c r="T5" s="17">
        <v>8</v>
      </c>
      <c r="U5" s="17">
        <v>7</v>
      </c>
      <c r="V5" s="17">
        <v>6</v>
      </c>
      <c r="W5" s="17">
        <v>5</v>
      </c>
      <c r="X5" s="19">
        <f>SUM(N5:W5)</f>
        <v>82</v>
      </c>
      <c r="Y5" s="20">
        <f t="shared" ref="Y5:Y36" si="0">SUM(M5+X5)</f>
        <v>164</v>
      </c>
      <c r="Z5" s="21">
        <v>75</v>
      </c>
    </row>
    <row r="6" spans="1:26" ht="15.75" x14ac:dyDescent="0.25">
      <c r="A6" s="16" t="str">
        <f>'1 KOLO'!A6</f>
        <v>Dragičevič  Mičo</v>
      </c>
      <c r="B6" s="16" t="str">
        <f>'1 KOLO'!B6</f>
        <v>SAK  Podljubelj</v>
      </c>
      <c r="C6" s="17">
        <v>10</v>
      </c>
      <c r="D6" s="17">
        <v>10</v>
      </c>
      <c r="E6" s="17">
        <v>9</v>
      </c>
      <c r="F6" s="17">
        <v>9</v>
      </c>
      <c r="G6" s="17">
        <v>8</v>
      </c>
      <c r="H6" s="18">
        <v>8</v>
      </c>
      <c r="I6" s="18">
        <v>8</v>
      </c>
      <c r="J6" s="18">
        <v>7</v>
      </c>
      <c r="K6" s="18">
        <v>7</v>
      </c>
      <c r="L6" s="18">
        <v>4</v>
      </c>
      <c r="M6" s="19">
        <f>SUM(C6:L6)</f>
        <v>80</v>
      </c>
      <c r="N6" s="17">
        <v>10</v>
      </c>
      <c r="O6" s="17">
        <v>10</v>
      </c>
      <c r="P6" s="17">
        <v>9</v>
      </c>
      <c r="Q6" s="17">
        <v>9</v>
      </c>
      <c r="R6" s="17">
        <v>9</v>
      </c>
      <c r="S6" s="17">
        <v>8</v>
      </c>
      <c r="T6" s="17">
        <v>8</v>
      </c>
      <c r="U6" s="17">
        <v>7</v>
      </c>
      <c r="V6" s="17">
        <v>7</v>
      </c>
      <c r="W6" s="17">
        <v>5</v>
      </c>
      <c r="X6" s="19">
        <f>SUM(N6:W6)</f>
        <v>82</v>
      </c>
      <c r="Y6" s="20">
        <f t="shared" si="0"/>
        <v>162</v>
      </c>
      <c r="Z6" s="21">
        <v>65</v>
      </c>
    </row>
    <row r="7" spans="1:26" ht="15.75" x14ac:dyDescent="0.25">
      <c r="A7" s="16" t="str">
        <f>'1 KOLO'!A7</f>
        <v>Primožič  Zdenko</v>
      </c>
      <c r="B7" s="16" t="str">
        <f>'1 KOLO'!B7</f>
        <v>ŠD  Jelendol</v>
      </c>
      <c r="C7" s="17">
        <v>9</v>
      </c>
      <c r="D7" s="17">
        <v>9</v>
      </c>
      <c r="E7" s="17">
        <v>9</v>
      </c>
      <c r="F7" s="17">
        <v>9</v>
      </c>
      <c r="G7" s="17">
        <v>8</v>
      </c>
      <c r="H7" s="18">
        <v>8</v>
      </c>
      <c r="I7" s="18">
        <v>7</v>
      </c>
      <c r="J7" s="18">
        <v>7</v>
      </c>
      <c r="K7" s="18">
        <v>7</v>
      </c>
      <c r="L7" s="18">
        <v>4</v>
      </c>
      <c r="M7" s="19">
        <f t="shared" ref="M7:M16" si="1">SUM(C7:L7)</f>
        <v>77</v>
      </c>
      <c r="N7" s="17">
        <v>10</v>
      </c>
      <c r="O7" s="17">
        <v>10</v>
      </c>
      <c r="P7" s="17">
        <v>10</v>
      </c>
      <c r="Q7" s="17">
        <v>9</v>
      </c>
      <c r="R7" s="17">
        <v>9</v>
      </c>
      <c r="S7" s="17">
        <v>9</v>
      </c>
      <c r="T7" s="17">
        <v>9</v>
      </c>
      <c r="U7" s="17">
        <v>8</v>
      </c>
      <c r="V7" s="17">
        <v>8</v>
      </c>
      <c r="W7" s="17">
        <v>7</v>
      </c>
      <c r="X7" s="19">
        <f t="shared" ref="X7:X16" si="2">SUM(N7:W7)</f>
        <v>89</v>
      </c>
      <c r="Y7" s="20">
        <f t="shared" ref="Y7:Y16" si="3">SUM(M7+X7)</f>
        <v>166</v>
      </c>
      <c r="Z7" s="21">
        <v>85</v>
      </c>
    </row>
    <row r="8" spans="1:26" ht="15.75" x14ac:dyDescent="0.25">
      <c r="A8" s="16" t="str">
        <f>'1 KOLO'!A8</f>
        <v>Sajovec  Pavel</v>
      </c>
      <c r="B8" s="16" t="str">
        <f>'1 KOLO'!B8</f>
        <v>DU  Tržič</v>
      </c>
      <c r="C8" s="17">
        <v>10</v>
      </c>
      <c r="D8" s="17">
        <v>9</v>
      </c>
      <c r="E8" s="17">
        <v>8</v>
      </c>
      <c r="F8" s="17">
        <v>6</v>
      </c>
      <c r="G8" s="17">
        <v>6</v>
      </c>
      <c r="H8" s="18">
        <v>6</v>
      </c>
      <c r="I8" s="18">
        <v>6</v>
      </c>
      <c r="J8" s="18">
        <v>5</v>
      </c>
      <c r="K8" s="18">
        <v>3</v>
      </c>
      <c r="L8" s="18">
        <v>0</v>
      </c>
      <c r="M8" s="19">
        <f t="shared" si="1"/>
        <v>59</v>
      </c>
      <c r="N8" s="17">
        <v>8</v>
      </c>
      <c r="O8" s="17">
        <v>7</v>
      </c>
      <c r="P8" s="17">
        <v>7</v>
      </c>
      <c r="Q8" s="17">
        <v>6</v>
      </c>
      <c r="R8" s="17">
        <v>6</v>
      </c>
      <c r="S8" s="17">
        <v>5</v>
      </c>
      <c r="T8" s="17">
        <v>5</v>
      </c>
      <c r="U8" s="17">
        <v>4</v>
      </c>
      <c r="V8" s="17">
        <v>4</v>
      </c>
      <c r="W8" s="17">
        <v>3</v>
      </c>
      <c r="X8" s="19">
        <f t="shared" si="2"/>
        <v>55</v>
      </c>
      <c r="Y8" s="20">
        <f t="shared" si="3"/>
        <v>114</v>
      </c>
      <c r="Z8" s="21">
        <v>46</v>
      </c>
    </row>
    <row r="9" spans="1:26" ht="15.75" x14ac:dyDescent="0.25">
      <c r="A9" s="16" t="str">
        <f>'1 KOLO'!A9</f>
        <v>Uzar Drago</v>
      </c>
      <c r="B9" s="16" t="str">
        <f>'1 KOLO'!B9</f>
        <v>DU  Tržič</v>
      </c>
      <c r="C9" s="17">
        <v>9</v>
      </c>
      <c r="D9" s="17">
        <v>9</v>
      </c>
      <c r="E9" s="17">
        <v>8</v>
      </c>
      <c r="F9" s="17">
        <v>8</v>
      </c>
      <c r="G9" s="17">
        <v>7</v>
      </c>
      <c r="H9" s="18">
        <v>7</v>
      </c>
      <c r="I9" s="18">
        <v>7</v>
      </c>
      <c r="J9" s="18">
        <v>6</v>
      </c>
      <c r="K9" s="18">
        <v>5</v>
      </c>
      <c r="L9" s="18">
        <v>4</v>
      </c>
      <c r="M9" s="19">
        <f t="shared" si="1"/>
        <v>70</v>
      </c>
      <c r="N9" s="17">
        <v>9</v>
      </c>
      <c r="O9" s="17">
        <v>9</v>
      </c>
      <c r="P9" s="17">
        <v>8</v>
      </c>
      <c r="Q9" s="17">
        <v>8</v>
      </c>
      <c r="R9" s="17">
        <v>8</v>
      </c>
      <c r="S9" s="17">
        <v>8</v>
      </c>
      <c r="T9" s="17">
        <v>8</v>
      </c>
      <c r="U9" s="17">
        <v>7</v>
      </c>
      <c r="V9" s="17">
        <v>6</v>
      </c>
      <c r="W9" s="17">
        <v>3</v>
      </c>
      <c r="X9" s="19">
        <f t="shared" si="2"/>
        <v>74</v>
      </c>
      <c r="Y9" s="20">
        <f t="shared" si="3"/>
        <v>144</v>
      </c>
      <c r="Z9" s="21">
        <v>48</v>
      </c>
    </row>
    <row r="10" spans="1:26" ht="15.75" x14ac:dyDescent="0.25">
      <c r="A10" s="16" t="str">
        <f>'1 KOLO'!A10</f>
        <v>Primožič Alojz</v>
      </c>
      <c r="B10" s="16" t="str">
        <f>'1 KOLO'!B10</f>
        <v>ŠD  Jelendol</v>
      </c>
      <c r="C10" s="17">
        <v>9</v>
      </c>
      <c r="D10" s="17">
        <v>9</v>
      </c>
      <c r="E10" s="17">
        <v>8</v>
      </c>
      <c r="F10" s="17">
        <v>8</v>
      </c>
      <c r="G10" s="17">
        <v>7</v>
      </c>
      <c r="H10" s="18">
        <v>7</v>
      </c>
      <c r="I10" s="18">
        <v>7</v>
      </c>
      <c r="J10" s="18">
        <v>7</v>
      </c>
      <c r="K10" s="18">
        <v>7</v>
      </c>
      <c r="L10" s="18">
        <v>6</v>
      </c>
      <c r="M10" s="19">
        <f t="shared" si="1"/>
        <v>75</v>
      </c>
      <c r="N10" s="17">
        <v>10</v>
      </c>
      <c r="O10" s="17">
        <v>9</v>
      </c>
      <c r="P10" s="17">
        <v>9</v>
      </c>
      <c r="Q10" s="17">
        <v>9</v>
      </c>
      <c r="R10" s="17">
        <v>8</v>
      </c>
      <c r="S10" s="17">
        <v>8</v>
      </c>
      <c r="T10" s="17">
        <v>8</v>
      </c>
      <c r="U10" s="17">
        <v>7</v>
      </c>
      <c r="V10" s="17">
        <v>7</v>
      </c>
      <c r="W10" s="17">
        <v>6</v>
      </c>
      <c r="X10" s="19">
        <f t="shared" si="2"/>
        <v>81</v>
      </c>
      <c r="Y10" s="20">
        <f t="shared" si="3"/>
        <v>156</v>
      </c>
      <c r="Z10" s="21">
        <v>60</v>
      </c>
    </row>
    <row r="11" spans="1:26" ht="15.75" x14ac:dyDescent="0.25">
      <c r="A11" s="16" t="str">
        <f>'1 KOLO'!A11</f>
        <v>Pogačnik  Pavel</v>
      </c>
      <c r="B11" s="16" t="str">
        <f>'1 KOLO'!B11</f>
        <v>DU  Tržič</v>
      </c>
      <c r="C11" s="17">
        <v>9</v>
      </c>
      <c r="D11" s="17">
        <v>9</v>
      </c>
      <c r="E11" s="17">
        <v>9</v>
      </c>
      <c r="F11" s="17">
        <v>8</v>
      </c>
      <c r="G11" s="17">
        <v>8</v>
      </c>
      <c r="H11" s="18">
        <v>8</v>
      </c>
      <c r="I11" s="18">
        <v>7</v>
      </c>
      <c r="J11" s="18">
        <v>6</v>
      </c>
      <c r="K11" s="18">
        <v>5</v>
      </c>
      <c r="L11" s="18">
        <v>5</v>
      </c>
      <c r="M11" s="19">
        <f t="shared" si="1"/>
        <v>74</v>
      </c>
      <c r="N11" s="17">
        <v>9</v>
      </c>
      <c r="O11" s="17">
        <v>8</v>
      </c>
      <c r="P11" s="17">
        <v>8</v>
      </c>
      <c r="Q11" s="17">
        <v>8</v>
      </c>
      <c r="R11" s="17">
        <v>8</v>
      </c>
      <c r="S11" s="17">
        <v>7</v>
      </c>
      <c r="T11" s="17">
        <v>7</v>
      </c>
      <c r="U11" s="17">
        <v>6</v>
      </c>
      <c r="V11" s="17">
        <v>6</v>
      </c>
      <c r="W11" s="17">
        <v>5</v>
      </c>
      <c r="X11" s="19">
        <f t="shared" si="2"/>
        <v>72</v>
      </c>
      <c r="Y11" s="20">
        <f t="shared" si="3"/>
        <v>146</v>
      </c>
      <c r="Z11" s="21">
        <v>50</v>
      </c>
    </row>
    <row r="12" spans="1:26" ht="15.75" x14ac:dyDescent="0.25">
      <c r="A12" s="16" t="str">
        <f>'1 KOLO'!A12</f>
        <v>Knific  Franci</v>
      </c>
      <c r="B12" s="16" t="str">
        <f>'1 KOLO'!B12</f>
        <v>DU  Tržič</v>
      </c>
      <c r="C12" s="17">
        <v>10</v>
      </c>
      <c r="D12" s="17">
        <v>9</v>
      </c>
      <c r="E12" s="17">
        <v>9</v>
      </c>
      <c r="F12" s="17">
        <v>9</v>
      </c>
      <c r="G12" s="17">
        <v>9</v>
      </c>
      <c r="H12" s="18">
        <v>8</v>
      </c>
      <c r="I12" s="18">
        <v>8</v>
      </c>
      <c r="J12" s="18">
        <v>8</v>
      </c>
      <c r="K12" s="18">
        <v>7</v>
      </c>
      <c r="L12" s="18">
        <v>3</v>
      </c>
      <c r="M12" s="19">
        <f t="shared" si="1"/>
        <v>80</v>
      </c>
      <c r="N12" s="17">
        <v>10</v>
      </c>
      <c r="O12" s="17">
        <v>10</v>
      </c>
      <c r="P12" s="17">
        <v>8</v>
      </c>
      <c r="Q12" s="17">
        <v>8</v>
      </c>
      <c r="R12" s="17">
        <v>8</v>
      </c>
      <c r="S12" s="17">
        <v>8</v>
      </c>
      <c r="T12" s="17">
        <v>8</v>
      </c>
      <c r="U12" s="17">
        <v>8</v>
      </c>
      <c r="V12" s="17">
        <v>0</v>
      </c>
      <c r="W12" s="17">
        <v>0</v>
      </c>
      <c r="X12" s="19">
        <f t="shared" si="2"/>
        <v>68</v>
      </c>
      <c r="Y12" s="20">
        <f t="shared" si="3"/>
        <v>148</v>
      </c>
      <c r="Z12" s="21">
        <v>53</v>
      </c>
    </row>
    <row r="13" spans="1:26" ht="15.75" x14ac:dyDescent="0.25">
      <c r="A13" s="16" t="str">
        <f>'1 KOLO'!A13</f>
        <v>Meglič  Darko</v>
      </c>
      <c r="B13" s="16" t="str">
        <f>'1 KOLO'!B13</f>
        <v>ŠD  Lom</v>
      </c>
      <c r="C13" s="17">
        <v>10</v>
      </c>
      <c r="D13" s="17">
        <v>10</v>
      </c>
      <c r="E13" s="17">
        <v>9</v>
      </c>
      <c r="F13" s="17">
        <v>9</v>
      </c>
      <c r="G13" s="17">
        <v>8</v>
      </c>
      <c r="H13" s="18">
        <v>8</v>
      </c>
      <c r="I13" s="18">
        <v>8</v>
      </c>
      <c r="J13" s="18">
        <v>8</v>
      </c>
      <c r="K13" s="18">
        <v>7</v>
      </c>
      <c r="L13" s="18">
        <v>7</v>
      </c>
      <c r="M13" s="19">
        <f t="shared" si="1"/>
        <v>84</v>
      </c>
      <c r="N13" s="17">
        <v>10</v>
      </c>
      <c r="O13" s="17">
        <v>10</v>
      </c>
      <c r="P13" s="17">
        <v>9</v>
      </c>
      <c r="Q13" s="17">
        <v>9</v>
      </c>
      <c r="R13" s="17">
        <v>9</v>
      </c>
      <c r="S13" s="17">
        <v>8</v>
      </c>
      <c r="T13" s="17">
        <v>8</v>
      </c>
      <c r="U13" s="17">
        <v>8</v>
      </c>
      <c r="V13" s="17">
        <v>7</v>
      </c>
      <c r="W13" s="17">
        <v>7</v>
      </c>
      <c r="X13" s="19">
        <f t="shared" si="2"/>
        <v>85</v>
      </c>
      <c r="Y13" s="20">
        <f t="shared" si="3"/>
        <v>169</v>
      </c>
      <c r="Z13" s="21">
        <v>100</v>
      </c>
    </row>
    <row r="14" spans="1:26" ht="15.75" x14ac:dyDescent="0.25">
      <c r="A14" s="22"/>
      <c r="B14" s="23"/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9">
        <f t="shared" si="1"/>
        <v>0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9">
        <f t="shared" si="2"/>
        <v>0</v>
      </c>
      <c r="Y14" s="20">
        <f t="shared" si="3"/>
        <v>0</v>
      </c>
      <c r="Z14" s="21"/>
    </row>
    <row r="15" spans="1:26" ht="15.75" x14ac:dyDescent="0.25">
      <c r="A15" s="60" t="str">
        <f>'1 KOLO'!A15</f>
        <v>Grdič  zdene</v>
      </c>
      <c r="B15" s="60" t="str">
        <f>'1 KOLO'!B15</f>
        <v>Modri  dirkač</v>
      </c>
      <c r="C15" s="17">
        <v>10</v>
      </c>
      <c r="D15" s="17">
        <v>10</v>
      </c>
      <c r="E15" s="17">
        <v>10</v>
      </c>
      <c r="F15" s="17">
        <v>9</v>
      </c>
      <c r="G15" s="17">
        <v>9</v>
      </c>
      <c r="H15" s="18">
        <v>8</v>
      </c>
      <c r="I15" s="18">
        <v>8</v>
      </c>
      <c r="J15" s="18">
        <v>8</v>
      </c>
      <c r="K15" s="18">
        <v>8</v>
      </c>
      <c r="L15" s="18">
        <v>7</v>
      </c>
      <c r="M15" s="19">
        <f t="shared" si="1"/>
        <v>87</v>
      </c>
      <c r="N15" s="17">
        <v>10</v>
      </c>
      <c r="O15" s="17">
        <v>10</v>
      </c>
      <c r="P15" s="17">
        <v>10</v>
      </c>
      <c r="Q15" s="17">
        <v>10</v>
      </c>
      <c r="R15" s="17">
        <v>9</v>
      </c>
      <c r="S15" s="18">
        <v>9</v>
      </c>
      <c r="T15" s="18">
        <v>9</v>
      </c>
      <c r="U15" s="18">
        <v>8</v>
      </c>
      <c r="V15" s="18">
        <v>7</v>
      </c>
      <c r="W15" s="18">
        <v>5</v>
      </c>
      <c r="X15" s="19">
        <f t="shared" si="2"/>
        <v>87</v>
      </c>
      <c r="Y15" s="20">
        <f t="shared" si="3"/>
        <v>174</v>
      </c>
      <c r="Z15" s="21">
        <v>100</v>
      </c>
    </row>
    <row r="16" spans="1:26" ht="15.75" x14ac:dyDescent="0.25">
      <c r="A16" s="60" t="str">
        <f>'1 KOLO'!A16</f>
        <v>Rozman  Mirko</v>
      </c>
      <c r="B16" s="60" t="str">
        <f>'1 KOLO'!B16</f>
        <v>Kontakt  P</v>
      </c>
      <c r="C16" s="17">
        <v>10</v>
      </c>
      <c r="D16" s="17">
        <v>9</v>
      </c>
      <c r="E16" s="17">
        <v>9</v>
      </c>
      <c r="F16" s="17">
        <v>9</v>
      </c>
      <c r="G16" s="17">
        <v>8</v>
      </c>
      <c r="H16" s="18">
        <v>8</v>
      </c>
      <c r="I16" s="18">
        <v>8</v>
      </c>
      <c r="J16" s="18">
        <v>7</v>
      </c>
      <c r="K16" s="18">
        <v>7</v>
      </c>
      <c r="L16" s="18">
        <v>5</v>
      </c>
      <c r="M16" s="19">
        <f t="shared" si="1"/>
        <v>80</v>
      </c>
      <c r="N16" s="17">
        <v>10</v>
      </c>
      <c r="O16" s="17">
        <v>9</v>
      </c>
      <c r="P16" s="17">
        <v>9</v>
      </c>
      <c r="Q16" s="17">
        <v>8</v>
      </c>
      <c r="R16" s="17">
        <v>8</v>
      </c>
      <c r="S16" s="17">
        <v>8</v>
      </c>
      <c r="T16" s="17">
        <v>8</v>
      </c>
      <c r="U16" s="17">
        <v>8</v>
      </c>
      <c r="V16" s="17">
        <v>7</v>
      </c>
      <c r="W16" s="17">
        <v>7</v>
      </c>
      <c r="X16" s="19">
        <f t="shared" si="2"/>
        <v>82</v>
      </c>
      <c r="Y16" s="20">
        <f t="shared" si="3"/>
        <v>162</v>
      </c>
      <c r="Z16" s="21">
        <v>75</v>
      </c>
    </row>
    <row r="17" spans="1:26" ht="15.75" x14ac:dyDescent="0.25">
      <c r="A17" s="60" t="str">
        <f>'1 KOLO'!A17</f>
        <v>Meglič  Marko</v>
      </c>
      <c r="B17" s="60" t="str">
        <f>'1 KOLO'!B17</f>
        <v>SAK  Podljubelj</v>
      </c>
      <c r="C17" s="17">
        <v>10</v>
      </c>
      <c r="D17" s="17">
        <v>10</v>
      </c>
      <c r="E17" s="17">
        <v>9</v>
      </c>
      <c r="F17" s="17">
        <v>9</v>
      </c>
      <c r="G17" s="17">
        <v>9</v>
      </c>
      <c r="H17" s="18">
        <v>9</v>
      </c>
      <c r="I17" s="18">
        <v>8</v>
      </c>
      <c r="J17" s="18">
        <v>6</v>
      </c>
      <c r="K17" s="18">
        <v>5</v>
      </c>
      <c r="L17" s="18">
        <v>2</v>
      </c>
      <c r="M17" s="19">
        <f t="shared" ref="M17:M24" si="4">SUM(C17:L17)</f>
        <v>77</v>
      </c>
      <c r="N17" s="17">
        <v>10</v>
      </c>
      <c r="O17" s="17">
        <v>10</v>
      </c>
      <c r="P17" s="17">
        <v>9</v>
      </c>
      <c r="Q17" s="17">
        <v>9</v>
      </c>
      <c r="R17" s="17">
        <v>8</v>
      </c>
      <c r="S17" s="17">
        <v>8</v>
      </c>
      <c r="T17" s="17">
        <v>8</v>
      </c>
      <c r="U17" s="17">
        <v>7</v>
      </c>
      <c r="V17" s="17">
        <v>7</v>
      </c>
      <c r="W17" s="17">
        <v>6</v>
      </c>
      <c r="X17" s="19">
        <f t="shared" ref="X17:X23" si="5">SUM(N17:W17)</f>
        <v>82</v>
      </c>
      <c r="Y17" s="20">
        <f t="shared" si="0"/>
        <v>159</v>
      </c>
      <c r="Z17" s="21">
        <v>65</v>
      </c>
    </row>
    <row r="18" spans="1:26" ht="15.75" x14ac:dyDescent="0.25">
      <c r="A18" s="60" t="str">
        <f>'1 KOLO'!A18</f>
        <v>Primožič  Boštjan</v>
      </c>
      <c r="B18" s="60" t="str">
        <f>'1 KOLO'!B18</f>
        <v>ŠD  Jelendol</v>
      </c>
      <c r="C18" s="17">
        <v>10</v>
      </c>
      <c r="D18" s="17">
        <v>10</v>
      </c>
      <c r="E18" s="17">
        <v>10</v>
      </c>
      <c r="F18" s="17">
        <v>10</v>
      </c>
      <c r="G18" s="17">
        <v>9</v>
      </c>
      <c r="H18" s="18">
        <v>9</v>
      </c>
      <c r="I18" s="18">
        <v>9</v>
      </c>
      <c r="J18" s="18">
        <v>8</v>
      </c>
      <c r="K18" s="18">
        <v>8</v>
      </c>
      <c r="L18" s="18">
        <v>7</v>
      </c>
      <c r="M18" s="19">
        <f t="shared" si="4"/>
        <v>90</v>
      </c>
      <c r="N18" s="17">
        <v>9</v>
      </c>
      <c r="O18" s="17">
        <v>9</v>
      </c>
      <c r="P18" s="17">
        <v>9</v>
      </c>
      <c r="Q18" s="17">
        <v>8</v>
      </c>
      <c r="R18" s="17">
        <v>8</v>
      </c>
      <c r="S18" s="17">
        <v>8</v>
      </c>
      <c r="T18" s="17">
        <v>7</v>
      </c>
      <c r="U18" s="17">
        <v>7</v>
      </c>
      <c r="V18" s="17">
        <v>6</v>
      </c>
      <c r="W18" s="17">
        <v>6</v>
      </c>
      <c r="X18" s="19">
        <f t="shared" si="5"/>
        <v>77</v>
      </c>
      <c r="Y18" s="20">
        <f t="shared" si="0"/>
        <v>167</v>
      </c>
      <c r="Z18" s="21">
        <v>85</v>
      </c>
    </row>
    <row r="19" spans="1:26" ht="15.75" x14ac:dyDescent="0.25">
      <c r="A19" s="60" t="str">
        <f>'1 KOLO'!A19</f>
        <v>Primožič  Marko</v>
      </c>
      <c r="B19" s="60" t="str">
        <f>'1 KOLO'!B19</f>
        <v>Modri  dirkač</v>
      </c>
      <c r="C19" s="17">
        <v>9</v>
      </c>
      <c r="D19" s="17">
        <v>9</v>
      </c>
      <c r="E19" s="17">
        <v>9</v>
      </c>
      <c r="F19" s="17">
        <v>8</v>
      </c>
      <c r="G19" s="17">
        <v>8</v>
      </c>
      <c r="H19" s="18">
        <v>8</v>
      </c>
      <c r="I19" s="18">
        <v>7</v>
      </c>
      <c r="J19" s="18">
        <v>6</v>
      </c>
      <c r="K19" s="18">
        <v>5</v>
      </c>
      <c r="L19" s="18">
        <v>5</v>
      </c>
      <c r="M19" s="19">
        <f t="shared" si="4"/>
        <v>74</v>
      </c>
      <c r="N19" s="17">
        <v>9</v>
      </c>
      <c r="O19" s="17">
        <v>8</v>
      </c>
      <c r="P19" s="17">
        <v>7</v>
      </c>
      <c r="Q19" s="17">
        <v>6</v>
      </c>
      <c r="R19" s="17">
        <v>6</v>
      </c>
      <c r="S19" s="18">
        <v>6</v>
      </c>
      <c r="T19" s="18">
        <v>6</v>
      </c>
      <c r="U19" s="18">
        <v>6</v>
      </c>
      <c r="V19" s="18">
        <v>4</v>
      </c>
      <c r="W19" s="18">
        <v>3</v>
      </c>
      <c r="X19" s="19">
        <f t="shared" si="5"/>
        <v>61</v>
      </c>
      <c r="Y19" s="20">
        <f t="shared" si="0"/>
        <v>135</v>
      </c>
      <c r="Z19" s="21">
        <v>56</v>
      </c>
    </row>
    <row r="20" spans="1:26" ht="15.75" x14ac:dyDescent="0.25">
      <c r="A20" s="60" t="str">
        <f>'1 KOLO'!A20</f>
        <v>Soklič   Boštjan</v>
      </c>
      <c r="B20" s="60" t="str">
        <f>'1 KOLO'!B20</f>
        <v>LD  Brdo</v>
      </c>
      <c r="C20" s="17">
        <v>9</v>
      </c>
      <c r="D20" s="17">
        <v>8</v>
      </c>
      <c r="E20" s="17">
        <v>8</v>
      </c>
      <c r="F20" s="17">
        <v>8</v>
      </c>
      <c r="G20" s="17">
        <v>8</v>
      </c>
      <c r="H20" s="17">
        <v>7</v>
      </c>
      <c r="I20" s="17">
        <v>7</v>
      </c>
      <c r="J20" s="17">
        <v>7</v>
      </c>
      <c r="K20" s="17">
        <v>6</v>
      </c>
      <c r="L20" s="17">
        <v>4</v>
      </c>
      <c r="M20" s="19">
        <f>SUM(C20:L20)</f>
        <v>72</v>
      </c>
      <c r="N20" s="17">
        <v>10</v>
      </c>
      <c r="O20" s="17">
        <v>10</v>
      </c>
      <c r="P20" s="17">
        <v>9</v>
      </c>
      <c r="Q20" s="17">
        <v>8</v>
      </c>
      <c r="R20" s="17">
        <v>8</v>
      </c>
      <c r="S20" s="18">
        <v>8</v>
      </c>
      <c r="T20" s="18">
        <v>7</v>
      </c>
      <c r="U20" s="18">
        <v>7</v>
      </c>
      <c r="V20" s="18">
        <v>6</v>
      </c>
      <c r="W20" s="18">
        <v>2</v>
      </c>
      <c r="X20" s="19">
        <f t="shared" ref="X20" si="6">SUM(N20:W20)</f>
        <v>75</v>
      </c>
      <c r="Y20" s="20">
        <f>SUM(M20+X20)</f>
        <v>147</v>
      </c>
      <c r="Z20" s="43">
        <v>56</v>
      </c>
    </row>
    <row r="21" spans="1:26" ht="15.75" x14ac:dyDescent="0.25">
      <c r="A21" s="60" t="str">
        <f>'1 KOLO'!A21</f>
        <v>Mrak   Igor</v>
      </c>
      <c r="B21" s="60" t="str">
        <f>'1 KOLO'!B21</f>
        <v>Modri  dirkač</v>
      </c>
      <c r="C21" s="17">
        <v>9</v>
      </c>
      <c r="D21" s="17">
        <v>9</v>
      </c>
      <c r="E21" s="17">
        <v>8</v>
      </c>
      <c r="F21" s="17">
        <v>7</v>
      </c>
      <c r="G21" s="17">
        <v>7</v>
      </c>
      <c r="H21" s="18">
        <v>6</v>
      </c>
      <c r="I21" s="18">
        <v>5</v>
      </c>
      <c r="J21" s="18">
        <v>5</v>
      </c>
      <c r="K21" s="18">
        <v>5</v>
      </c>
      <c r="L21" s="18">
        <v>3</v>
      </c>
      <c r="M21" s="19">
        <f t="shared" si="4"/>
        <v>64</v>
      </c>
      <c r="N21" s="17">
        <v>10</v>
      </c>
      <c r="O21" s="17">
        <v>9</v>
      </c>
      <c r="P21" s="17">
        <v>9</v>
      </c>
      <c r="Q21" s="17">
        <v>7</v>
      </c>
      <c r="R21" s="17">
        <v>7</v>
      </c>
      <c r="S21" s="17">
        <v>6</v>
      </c>
      <c r="T21" s="17">
        <v>6</v>
      </c>
      <c r="U21" s="17">
        <v>3</v>
      </c>
      <c r="V21" s="17">
        <v>2</v>
      </c>
      <c r="W21" s="17">
        <v>0</v>
      </c>
      <c r="X21" s="19">
        <f t="shared" si="5"/>
        <v>59</v>
      </c>
      <c r="Y21" s="20">
        <f t="shared" si="0"/>
        <v>123</v>
      </c>
      <c r="Z21" s="21">
        <v>53</v>
      </c>
    </row>
    <row r="22" spans="1:26" ht="15.75" x14ac:dyDescent="0.25">
      <c r="A22" s="60" t="str">
        <f>'1 KOLO'!A22</f>
        <v>Dragičevič  Urh</v>
      </c>
      <c r="B22" s="60" t="str">
        <f>'1 KOLO'!B22</f>
        <v>SAK  Podljubelj</v>
      </c>
      <c r="C22" s="17">
        <v>9</v>
      </c>
      <c r="D22" s="17">
        <v>9</v>
      </c>
      <c r="E22" s="17">
        <v>8</v>
      </c>
      <c r="F22" s="17">
        <v>7</v>
      </c>
      <c r="G22" s="17">
        <v>6</v>
      </c>
      <c r="H22" s="18">
        <v>5</v>
      </c>
      <c r="I22" s="18">
        <v>5</v>
      </c>
      <c r="J22" s="18">
        <v>4</v>
      </c>
      <c r="K22" s="18">
        <v>3</v>
      </c>
      <c r="L22" s="18">
        <v>3</v>
      </c>
      <c r="M22" s="19">
        <f t="shared" si="4"/>
        <v>59</v>
      </c>
      <c r="N22" s="17">
        <v>9</v>
      </c>
      <c r="O22" s="17">
        <v>9</v>
      </c>
      <c r="P22" s="17">
        <v>9</v>
      </c>
      <c r="Q22" s="17">
        <v>8</v>
      </c>
      <c r="R22" s="17">
        <v>7</v>
      </c>
      <c r="S22" s="17">
        <v>5</v>
      </c>
      <c r="T22" s="17">
        <v>5</v>
      </c>
      <c r="U22" s="17">
        <v>3</v>
      </c>
      <c r="V22" s="17">
        <v>2</v>
      </c>
      <c r="W22" s="17">
        <v>1</v>
      </c>
      <c r="X22" s="19">
        <f t="shared" si="5"/>
        <v>58</v>
      </c>
      <c r="Y22" s="20">
        <f t="shared" si="0"/>
        <v>117</v>
      </c>
      <c r="Z22" s="24">
        <v>50</v>
      </c>
    </row>
    <row r="23" spans="1:26" ht="15.75" x14ac:dyDescent="0.25">
      <c r="A23" s="60">
        <f>'1 KOLO'!A23</f>
        <v>0</v>
      </c>
      <c r="B23" s="60">
        <f>'1 KOLO'!B23</f>
        <v>0</v>
      </c>
      <c r="C23" s="17"/>
      <c r="D23" s="17"/>
      <c r="E23" s="17"/>
      <c r="F23" s="17"/>
      <c r="G23" s="17"/>
      <c r="H23" s="18"/>
      <c r="I23" s="18"/>
      <c r="J23" s="18"/>
      <c r="K23" s="18"/>
      <c r="L23" s="18"/>
      <c r="M23" s="19">
        <f t="shared" si="4"/>
        <v>0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9">
        <f t="shared" si="5"/>
        <v>0</v>
      </c>
      <c r="Y23" s="20">
        <f t="shared" si="0"/>
        <v>0</v>
      </c>
      <c r="Z23" s="43"/>
    </row>
    <row r="24" spans="1:26" ht="15.75" x14ac:dyDescent="0.25">
      <c r="A24" s="62"/>
      <c r="B24" s="62"/>
      <c r="C24" s="17"/>
      <c r="D24" s="17"/>
      <c r="E24" s="17"/>
      <c r="F24" s="17"/>
      <c r="G24" s="17"/>
      <c r="H24" s="18"/>
      <c r="I24" s="18"/>
      <c r="J24" s="18"/>
      <c r="K24" s="18"/>
      <c r="L24" s="18"/>
      <c r="M24" s="19">
        <f t="shared" si="4"/>
        <v>0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9">
        <f t="shared" ref="X24:X37" si="7">SUM(N24:W24)</f>
        <v>0</v>
      </c>
      <c r="Y24" s="20">
        <f>SUM(M24+X24)</f>
        <v>0</v>
      </c>
      <c r="Z24" s="43"/>
    </row>
    <row r="25" spans="1:26" ht="15.75" x14ac:dyDescent="0.25">
      <c r="A25" s="22"/>
      <c r="B25" s="16"/>
      <c r="C25" s="17"/>
      <c r="D25" s="17"/>
      <c r="E25" s="17"/>
      <c r="F25" s="17"/>
      <c r="G25" s="17"/>
      <c r="H25" s="18"/>
      <c r="I25" s="18"/>
      <c r="J25" s="18"/>
      <c r="K25" s="18"/>
      <c r="L25" s="18"/>
      <c r="M25" s="19">
        <f t="shared" ref="M25:M37" si="8">SUM(C25:L25)</f>
        <v>0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9">
        <f t="shared" si="7"/>
        <v>0</v>
      </c>
      <c r="Y25" s="20">
        <f t="shared" si="0"/>
        <v>0</v>
      </c>
      <c r="Z25" s="43"/>
    </row>
    <row r="26" spans="1:26" ht="15.75" x14ac:dyDescent="0.25">
      <c r="A26" s="16" t="str">
        <f>'1 KOLO'!A26</f>
        <v>Dolčič      Milena</v>
      </c>
      <c r="B26" s="16" t="str">
        <f>'1 KOLO'!B26</f>
        <v>O.Z.   Tržič</v>
      </c>
      <c r="C26" s="17">
        <v>10</v>
      </c>
      <c r="D26" s="17">
        <v>9</v>
      </c>
      <c r="E26" s="17">
        <v>8</v>
      </c>
      <c r="F26" s="17">
        <v>8</v>
      </c>
      <c r="G26" s="17">
        <v>7</v>
      </c>
      <c r="H26" s="18">
        <v>6</v>
      </c>
      <c r="I26" s="18">
        <v>6</v>
      </c>
      <c r="J26" s="18">
        <v>6</v>
      </c>
      <c r="K26" s="18">
        <v>6</v>
      </c>
      <c r="L26" s="18">
        <v>5</v>
      </c>
      <c r="M26" s="19">
        <f t="shared" si="8"/>
        <v>71</v>
      </c>
      <c r="N26" s="17">
        <v>10</v>
      </c>
      <c r="O26" s="17">
        <v>9</v>
      </c>
      <c r="P26" s="17">
        <v>8</v>
      </c>
      <c r="Q26" s="17">
        <v>8</v>
      </c>
      <c r="R26" s="17">
        <v>8</v>
      </c>
      <c r="S26" s="17">
        <v>8</v>
      </c>
      <c r="T26" s="17">
        <v>8</v>
      </c>
      <c r="U26" s="17">
        <v>6</v>
      </c>
      <c r="V26" s="17">
        <v>5</v>
      </c>
      <c r="W26" s="17">
        <v>1</v>
      </c>
      <c r="X26" s="19">
        <f t="shared" si="7"/>
        <v>71</v>
      </c>
      <c r="Y26" s="20">
        <f t="shared" si="0"/>
        <v>142</v>
      </c>
      <c r="Z26" s="43">
        <v>85</v>
      </c>
    </row>
    <row r="27" spans="1:26" ht="15.75" x14ac:dyDescent="0.25">
      <c r="A27" s="16" t="str">
        <f>'1 KOLO'!A27</f>
        <v>Gaberc  Helena</v>
      </c>
      <c r="B27" s="16" t="str">
        <f>'1 KOLO'!B27</f>
        <v>D.U.  Tržič</v>
      </c>
      <c r="C27" s="17">
        <v>10</v>
      </c>
      <c r="D27" s="17">
        <v>10</v>
      </c>
      <c r="E27" s="17">
        <v>10</v>
      </c>
      <c r="F27" s="17">
        <v>9</v>
      </c>
      <c r="G27" s="17">
        <v>9</v>
      </c>
      <c r="H27" s="17">
        <v>9</v>
      </c>
      <c r="I27" s="17">
        <v>9</v>
      </c>
      <c r="J27" s="17">
        <v>8</v>
      </c>
      <c r="K27" s="17">
        <v>8</v>
      </c>
      <c r="L27" s="17">
        <v>8</v>
      </c>
      <c r="M27" s="19">
        <f t="shared" si="8"/>
        <v>90</v>
      </c>
      <c r="N27" s="17">
        <v>10</v>
      </c>
      <c r="O27" s="17">
        <v>10</v>
      </c>
      <c r="P27" s="17">
        <v>9</v>
      </c>
      <c r="Q27" s="17">
        <v>9</v>
      </c>
      <c r="R27" s="17">
        <v>9</v>
      </c>
      <c r="S27" s="18">
        <v>8</v>
      </c>
      <c r="T27" s="18">
        <v>7</v>
      </c>
      <c r="U27" s="18">
        <v>6</v>
      </c>
      <c r="V27" s="18">
        <v>6</v>
      </c>
      <c r="W27" s="18">
        <v>6</v>
      </c>
      <c r="X27" s="19">
        <f>SUM(N27:W27)</f>
        <v>80</v>
      </c>
      <c r="Y27" s="20">
        <f t="shared" si="0"/>
        <v>170</v>
      </c>
      <c r="Z27" s="43">
        <v>100</v>
      </c>
    </row>
    <row r="28" spans="1:26" ht="15.75" x14ac:dyDescent="0.25">
      <c r="A28" s="16" t="str">
        <f>'1 KOLO'!A28</f>
        <v>Kokol  Marija</v>
      </c>
      <c r="B28" s="16" t="str">
        <f>'1 KOLO'!B28</f>
        <v>D.U.  Tržič</v>
      </c>
      <c r="C28" s="18">
        <v>10</v>
      </c>
      <c r="D28" s="18">
        <v>9</v>
      </c>
      <c r="E28" s="18">
        <v>9</v>
      </c>
      <c r="F28" s="18">
        <v>8</v>
      </c>
      <c r="G28" s="18">
        <v>7</v>
      </c>
      <c r="H28" s="18">
        <v>6</v>
      </c>
      <c r="I28" s="18">
        <v>6</v>
      </c>
      <c r="J28" s="18">
        <v>6</v>
      </c>
      <c r="K28" s="18">
        <v>4</v>
      </c>
      <c r="L28" s="18">
        <v>4</v>
      </c>
      <c r="M28" s="19">
        <f t="shared" si="8"/>
        <v>69</v>
      </c>
      <c r="N28" s="17">
        <v>10</v>
      </c>
      <c r="O28" s="17">
        <v>9</v>
      </c>
      <c r="P28" s="17">
        <v>8</v>
      </c>
      <c r="Q28" s="17">
        <v>8</v>
      </c>
      <c r="R28" s="17">
        <v>8</v>
      </c>
      <c r="S28" s="17">
        <v>6</v>
      </c>
      <c r="T28" s="17">
        <v>6</v>
      </c>
      <c r="U28" s="17">
        <v>6</v>
      </c>
      <c r="V28" s="17">
        <v>6</v>
      </c>
      <c r="W28" s="17">
        <v>3</v>
      </c>
      <c r="X28" s="19">
        <f t="shared" si="7"/>
        <v>70</v>
      </c>
      <c r="Y28" s="20">
        <f t="shared" si="0"/>
        <v>139</v>
      </c>
      <c r="Z28" s="44">
        <v>75</v>
      </c>
    </row>
    <row r="29" spans="1:26" ht="15.75" x14ac:dyDescent="0.25">
      <c r="A29" s="16"/>
      <c r="B29" s="1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9"/>
      <c r="Y29" s="20"/>
      <c r="Z29" s="44"/>
    </row>
    <row r="30" spans="1:26" ht="15.75" x14ac:dyDescent="0.25">
      <c r="A30" s="16" t="str">
        <f>'1 KOLO'!A30</f>
        <v>Primožič Marjeta</v>
      </c>
      <c r="B30" s="16" t="str">
        <f>'1 KOLO'!B30</f>
        <v>ŠD  Jelendol</v>
      </c>
      <c r="C30" s="18">
        <v>9</v>
      </c>
      <c r="D30" s="18">
        <v>9</v>
      </c>
      <c r="E30" s="18">
        <v>9</v>
      </c>
      <c r="F30" s="18">
        <v>9</v>
      </c>
      <c r="G30" s="18">
        <v>9</v>
      </c>
      <c r="H30" s="18">
        <v>8</v>
      </c>
      <c r="I30" s="18">
        <v>8</v>
      </c>
      <c r="J30" s="18">
        <v>7</v>
      </c>
      <c r="K30" s="18">
        <v>7</v>
      </c>
      <c r="L30" s="18">
        <v>7</v>
      </c>
      <c r="M30" s="29">
        <f t="shared" si="8"/>
        <v>82</v>
      </c>
      <c r="N30" s="18">
        <v>9</v>
      </c>
      <c r="O30" s="18">
        <v>9</v>
      </c>
      <c r="P30" s="18">
        <v>9</v>
      </c>
      <c r="Q30" s="18">
        <v>9</v>
      </c>
      <c r="R30" s="18">
        <v>9</v>
      </c>
      <c r="S30" s="18">
        <v>7</v>
      </c>
      <c r="T30" s="18">
        <v>7</v>
      </c>
      <c r="U30" s="18">
        <v>7</v>
      </c>
      <c r="V30" s="18">
        <v>6</v>
      </c>
      <c r="W30" s="18">
        <v>6</v>
      </c>
      <c r="X30" s="29">
        <f t="shared" si="7"/>
        <v>78</v>
      </c>
      <c r="Y30" s="30">
        <f>SUM(M30+X30)</f>
        <v>160</v>
      </c>
      <c r="Z30" s="43">
        <v>85</v>
      </c>
    </row>
    <row r="31" spans="1:26" ht="15.75" x14ac:dyDescent="0.25">
      <c r="A31" s="16" t="str">
        <f>'1 KOLO'!A31</f>
        <v>Šmitek    Martina</v>
      </c>
      <c r="B31" s="16" t="str">
        <f>'1 KOLO'!B31</f>
        <v>ŠD  Lom</v>
      </c>
      <c r="C31" s="18">
        <v>10</v>
      </c>
      <c r="D31" s="18">
        <v>10</v>
      </c>
      <c r="E31" s="18">
        <v>9</v>
      </c>
      <c r="F31" s="18">
        <v>9</v>
      </c>
      <c r="G31" s="18">
        <v>9</v>
      </c>
      <c r="H31" s="18">
        <v>8</v>
      </c>
      <c r="I31" s="18">
        <v>8</v>
      </c>
      <c r="J31" s="18">
        <v>7</v>
      </c>
      <c r="K31" s="18">
        <v>7</v>
      </c>
      <c r="L31" s="18">
        <v>5</v>
      </c>
      <c r="M31" s="29">
        <f t="shared" si="8"/>
        <v>82</v>
      </c>
      <c r="N31" s="18">
        <v>10</v>
      </c>
      <c r="O31" s="18">
        <v>10</v>
      </c>
      <c r="P31" s="18">
        <v>10</v>
      </c>
      <c r="Q31" s="18">
        <v>9</v>
      </c>
      <c r="R31" s="18">
        <v>9</v>
      </c>
      <c r="S31" s="18">
        <v>9</v>
      </c>
      <c r="T31" s="18">
        <v>9</v>
      </c>
      <c r="U31" s="18">
        <v>9</v>
      </c>
      <c r="V31" s="18">
        <v>8</v>
      </c>
      <c r="W31" s="18">
        <v>8</v>
      </c>
      <c r="X31" s="29">
        <f t="shared" si="7"/>
        <v>91</v>
      </c>
      <c r="Y31" s="30">
        <f t="shared" si="0"/>
        <v>173</v>
      </c>
      <c r="Z31" s="43">
        <v>100</v>
      </c>
    </row>
    <row r="32" spans="1:26" ht="15.75" x14ac:dyDescent="0.25">
      <c r="A32" s="16" t="str">
        <f>'1 KOLO'!A32</f>
        <v>Golmajer  Irena</v>
      </c>
      <c r="B32" s="16" t="str">
        <f>'1 KOLO'!B32</f>
        <v>SAK Podljubelj</v>
      </c>
      <c r="C32" s="25">
        <v>10</v>
      </c>
      <c r="D32" s="25">
        <v>9</v>
      </c>
      <c r="E32" s="25">
        <v>9</v>
      </c>
      <c r="F32" s="25">
        <v>9</v>
      </c>
      <c r="G32" s="25">
        <v>9</v>
      </c>
      <c r="H32" s="25">
        <v>8</v>
      </c>
      <c r="I32" s="25">
        <v>8</v>
      </c>
      <c r="J32" s="25">
        <v>7</v>
      </c>
      <c r="K32" s="25">
        <v>7</v>
      </c>
      <c r="L32" s="25">
        <v>6</v>
      </c>
      <c r="M32" s="29">
        <f t="shared" si="8"/>
        <v>82</v>
      </c>
      <c r="N32" s="18">
        <v>8</v>
      </c>
      <c r="O32" s="18">
        <v>7</v>
      </c>
      <c r="P32" s="18">
        <v>7</v>
      </c>
      <c r="Q32" s="18">
        <v>7</v>
      </c>
      <c r="R32" s="18">
        <v>7</v>
      </c>
      <c r="S32" s="18">
        <v>7</v>
      </c>
      <c r="T32" s="18">
        <v>6</v>
      </c>
      <c r="U32" s="18">
        <v>5</v>
      </c>
      <c r="V32" s="18">
        <v>5</v>
      </c>
      <c r="W32" s="18">
        <v>5</v>
      </c>
      <c r="X32" s="29">
        <f t="shared" si="7"/>
        <v>64</v>
      </c>
      <c r="Y32" s="30">
        <f>SUM(M32+X32)</f>
        <v>146</v>
      </c>
      <c r="Z32" s="43">
        <v>65</v>
      </c>
    </row>
    <row r="33" spans="1:26" ht="15.75" x14ac:dyDescent="0.25">
      <c r="A33" s="16" t="str">
        <f>'1 KOLO'!A33</f>
        <v>Šmitek  Asja</v>
      </c>
      <c r="B33" s="16" t="str">
        <f>'1 KOLO'!B33</f>
        <v>ŠD  Lom</v>
      </c>
      <c r="C33" s="18">
        <v>9</v>
      </c>
      <c r="D33" s="18">
        <v>9</v>
      </c>
      <c r="E33" s="18">
        <v>8</v>
      </c>
      <c r="F33" s="18">
        <v>8</v>
      </c>
      <c r="G33" s="18">
        <v>8</v>
      </c>
      <c r="H33" s="18">
        <v>8</v>
      </c>
      <c r="I33" s="18">
        <v>8</v>
      </c>
      <c r="J33" s="18">
        <v>8</v>
      </c>
      <c r="K33" s="18">
        <v>7</v>
      </c>
      <c r="L33" s="18">
        <v>6</v>
      </c>
      <c r="M33" s="29">
        <f t="shared" si="8"/>
        <v>79</v>
      </c>
      <c r="N33" s="18">
        <v>9</v>
      </c>
      <c r="O33" s="18">
        <v>9</v>
      </c>
      <c r="P33" s="18">
        <v>8</v>
      </c>
      <c r="Q33" s="18">
        <v>8</v>
      </c>
      <c r="R33" s="18">
        <v>7</v>
      </c>
      <c r="S33" s="18">
        <v>7</v>
      </c>
      <c r="T33" s="18">
        <v>7</v>
      </c>
      <c r="U33" s="18">
        <v>6</v>
      </c>
      <c r="V33" s="18">
        <v>6</v>
      </c>
      <c r="W33" s="18">
        <v>5</v>
      </c>
      <c r="X33" s="29">
        <f t="shared" si="7"/>
        <v>72</v>
      </c>
      <c r="Y33" s="30">
        <f t="shared" si="0"/>
        <v>151</v>
      </c>
      <c r="Z33" s="21">
        <v>75</v>
      </c>
    </row>
    <row r="34" spans="1:26" ht="15.75" x14ac:dyDescent="0.25">
      <c r="A34" s="16" t="str">
        <f>'1 KOLO'!A34</f>
        <v>Meglič  Neža</v>
      </c>
      <c r="B34" s="16" t="str">
        <f>'1 KOLO'!B34</f>
        <v>SAK Podljubelj</v>
      </c>
      <c r="C34" s="17">
        <v>10</v>
      </c>
      <c r="D34" s="17">
        <v>9</v>
      </c>
      <c r="E34" s="17">
        <v>9</v>
      </c>
      <c r="F34" s="17">
        <v>7</v>
      </c>
      <c r="G34" s="17">
        <v>6</v>
      </c>
      <c r="H34" s="18">
        <v>6</v>
      </c>
      <c r="I34" s="18">
        <v>5</v>
      </c>
      <c r="J34" s="18">
        <v>5</v>
      </c>
      <c r="K34" s="18">
        <v>4</v>
      </c>
      <c r="L34" s="18">
        <v>3</v>
      </c>
      <c r="M34" s="19">
        <f t="shared" si="8"/>
        <v>64</v>
      </c>
      <c r="N34" s="17">
        <v>8</v>
      </c>
      <c r="O34" s="17">
        <v>8</v>
      </c>
      <c r="P34" s="17">
        <v>6</v>
      </c>
      <c r="Q34" s="17">
        <v>6</v>
      </c>
      <c r="R34" s="17">
        <v>5</v>
      </c>
      <c r="S34" s="17">
        <v>4</v>
      </c>
      <c r="T34" s="17">
        <v>3</v>
      </c>
      <c r="U34" s="17">
        <v>2</v>
      </c>
      <c r="V34" s="17">
        <v>2</v>
      </c>
      <c r="W34" s="17">
        <v>1</v>
      </c>
      <c r="X34" s="19">
        <f t="shared" si="7"/>
        <v>45</v>
      </c>
      <c r="Y34" s="20">
        <f t="shared" si="0"/>
        <v>109</v>
      </c>
      <c r="Z34" s="32">
        <v>60</v>
      </c>
    </row>
    <row r="35" spans="1:26" ht="15.75" x14ac:dyDescent="0.25">
      <c r="A35" s="16">
        <f>'1 KOLO'!A35</f>
        <v>0</v>
      </c>
      <c r="B35" s="16">
        <f>'1 KOLO'!B35</f>
        <v>0</v>
      </c>
      <c r="C35" s="17"/>
      <c r="D35" s="17"/>
      <c r="E35" s="17"/>
      <c r="F35" s="17"/>
      <c r="G35" s="17"/>
      <c r="H35" s="18"/>
      <c r="I35" s="18"/>
      <c r="J35" s="18"/>
      <c r="K35" s="18"/>
      <c r="L35" s="18"/>
      <c r="M35" s="19">
        <f t="shared" si="8"/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9">
        <f t="shared" si="7"/>
        <v>0</v>
      </c>
      <c r="Y35" s="20">
        <f t="shared" si="0"/>
        <v>0</v>
      </c>
      <c r="Z35" s="21"/>
    </row>
    <row r="36" spans="1:26" ht="15.75" x14ac:dyDescent="0.25">
      <c r="A36" s="61"/>
      <c r="B36" s="35"/>
      <c r="C36" s="17"/>
      <c r="D36" s="17"/>
      <c r="E36" s="17"/>
      <c r="F36" s="17"/>
      <c r="G36" s="17"/>
      <c r="H36" s="18"/>
      <c r="I36" s="18"/>
      <c r="J36" s="18"/>
      <c r="K36" s="18"/>
      <c r="L36" s="18"/>
      <c r="M36" s="19">
        <f t="shared" si="8"/>
        <v>0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9">
        <f t="shared" si="7"/>
        <v>0</v>
      </c>
      <c r="Y36" s="20">
        <f t="shared" si="0"/>
        <v>0</v>
      </c>
      <c r="Z36" s="21"/>
    </row>
    <row r="37" spans="1:26" ht="15.75" x14ac:dyDescent="0.25">
      <c r="A37" s="61"/>
      <c r="B37" s="35"/>
      <c r="C37" s="17"/>
      <c r="D37" s="17"/>
      <c r="E37" s="17"/>
      <c r="F37" s="17"/>
      <c r="G37" s="17"/>
      <c r="H37" s="18"/>
      <c r="I37" s="18"/>
      <c r="J37" s="18"/>
      <c r="K37" s="18"/>
      <c r="L37" s="18"/>
      <c r="M37" s="19">
        <f t="shared" si="8"/>
        <v>0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9">
        <f t="shared" si="7"/>
        <v>0</v>
      </c>
      <c r="Y37" s="20">
        <f>SUM(M37+X37)</f>
        <v>0</v>
      </c>
      <c r="Z37" s="21"/>
    </row>
  </sheetData>
  <phoneticPr fontId="0" type="noConversion"/>
  <pageMargins left="0.75" right="0.75" top="1" bottom="1" header="0" footer="0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AA37"/>
  <sheetViews>
    <sheetView zoomScaleNormal="100" workbookViewId="0">
      <selection activeCell="AB35" sqref="AB35"/>
    </sheetView>
  </sheetViews>
  <sheetFormatPr defaultRowHeight="12.75" x14ac:dyDescent="0.2"/>
  <cols>
    <col min="1" max="1" width="20.140625" customWidth="1"/>
    <col min="2" max="2" width="18" customWidth="1"/>
    <col min="3" max="12" width="3.140625" customWidth="1"/>
    <col min="13" max="13" width="4.42578125" customWidth="1"/>
    <col min="14" max="23" width="3.140625" customWidth="1"/>
    <col min="24" max="24" width="4.42578125" customWidth="1"/>
    <col min="25" max="26" width="6.140625" customWidth="1"/>
  </cols>
  <sheetData>
    <row r="1" spans="1:27" ht="18" x14ac:dyDescent="0.25">
      <c r="A1" s="2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7" ht="15" x14ac:dyDescent="0.2">
      <c r="A2" s="4"/>
      <c r="B2" s="4"/>
      <c r="C2" s="4"/>
      <c r="D2" s="4"/>
      <c r="E2" s="4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7" x14ac:dyDescent="0.2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10"/>
      <c r="I3" s="10"/>
      <c r="J3" s="10"/>
      <c r="K3" s="10"/>
      <c r="L3" s="10"/>
      <c r="M3" s="11"/>
      <c r="N3" s="8" t="s">
        <v>5</v>
      </c>
      <c r="O3" s="9"/>
      <c r="P3" s="9"/>
      <c r="Q3" s="9"/>
      <c r="R3" s="9"/>
      <c r="S3" s="8"/>
      <c r="T3" s="9"/>
      <c r="U3" s="9"/>
      <c r="V3" s="9"/>
      <c r="W3" s="9"/>
      <c r="X3" s="11"/>
      <c r="Y3" s="12" t="s">
        <v>6</v>
      </c>
      <c r="Z3" s="13" t="s">
        <v>7</v>
      </c>
    </row>
    <row r="4" spans="1:27" ht="15.75" x14ac:dyDescent="0.25">
      <c r="A4" s="16" t="str">
        <f>'1 KOLO'!A4</f>
        <v>Romšak  Jože</v>
      </c>
      <c r="B4" s="16" t="str">
        <f>'1 KOLO'!B4</f>
        <v>DU  Tržič</v>
      </c>
      <c r="C4" s="17">
        <v>9</v>
      </c>
      <c r="D4" s="17">
        <v>9</v>
      </c>
      <c r="E4" s="17">
        <v>9</v>
      </c>
      <c r="F4" s="17">
        <v>8</v>
      </c>
      <c r="G4" s="17">
        <v>8</v>
      </c>
      <c r="H4" s="18">
        <v>8</v>
      </c>
      <c r="I4" s="18">
        <v>8</v>
      </c>
      <c r="J4" s="18">
        <v>7</v>
      </c>
      <c r="K4" s="18">
        <v>6</v>
      </c>
      <c r="L4" s="18">
        <v>6</v>
      </c>
      <c r="M4" s="19">
        <f t="shared" ref="M4:M29" si="0">SUM(C4:L4)</f>
        <v>78</v>
      </c>
      <c r="N4" s="17">
        <v>9</v>
      </c>
      <c r="O4" s="17">
        <v>9</v>
      </c>
      <c r="P4" s="17">
        <v>9</v>
      </c>
      <c r="Q4" s="17">
        <v>9</v>
      </c>
      <c r="R4" s="17">
        <v>8</v>
      </c>
      <c r="S4" s="17">
        <v>8</v>
      </c>
      <c r="T4" s="17">
        <v>7</v>
      </c>
      <c r="U4" s="17">
        <v>7</v>
      </c>
      <c r="V4" s="17">
        <v>6</v>
      </c>
      <c r="W4" s="17">
        <v>6</v>
      </c>
      <c r="X4" s="19">
        <f t="shared" ref="X4:X29" si="1">SUM(N4:W4)</f>
        <v>78</v>
      </c>
      <c r="Y4" s="20">
        <f t="shared" ref="Y4:Y29" si="2">SUM(M4+X4)</f>
        <v>156</v>
      </c>
      <c r="Z4" s="55">
        <v>130</v>
      </c>
      <c r="AA4">
        <v>4</v>
      </c>
    </row>
    <row r="5" spans="1:27" ht="15.75" x14ac:dyDescent="0.25">
      <c r="A5" s="16" t="str">
        <f>'1 KOLO'!A5</f>
        <v>Klemenc  Blaž</v>
      </c>
      <c r="B5" s="16" t="str">
        <f>'1 KOLO'!B5</f>
        <v>DU  Tržič</v>
      </c>
      <c r="C5" s="17">
        <v>9</v>
      </c>
      <c r="D5" s="17">
        <v>8</v>
      </c>
      <c r="E5" s="17">
        <v>8</v>
      </c>
      <c r="F5" s="17">
        <v>8</v>
      </c>
      <c r="G5" s="17">
        <v>7</v>
      </c>
      <c r="H5" s="18">
        <v>7</v>
      </c>
      <c r="I5" s="18">
        <v>6</v>
      </c>
      <c r="J5" s="18">
        <v>5</v>
      </c>
      <c r="K5" s="18">
        <v>4</v>
      </c>
      <c r="L5" s="18">
        <v>3</v>
      </c>
      <c r="M5" s="19">
        <f t="shared" si="0"/>
        <v>65</v>
      </c>
      <c r="N5" s="17">
        <v>10</v>
      </c>
      <c r="O5" s="17">
        <v>10</v>
      </c>
      <c r="P5" s="17">
        <v>10</v>
      </c>
      <c r="Q5" s="17">
        <v>9</v>
      </c>
      <c r="R5" s="17">
        <v>8</v>
      </c>
      <c r="S5" s="17">
        <v>8</v>
      </c>
      <c r="T5" s="17">
        <v>7</v>
      </c>
      <c r="U5" s="17">
        <v>7</v>
      </c>
      <c r="V5" s="17">
        <v>6</v>
      </c>
      <c r="W5" s="17">
        <v>0</v>
      </c>
      <c r="X5" s="19">
        <f t="shared" si="1"/>
        <v>75</v>
      </c>
      <c r="Y5" s="20">
        <f t="shared" si="2"/>
        <v>140</v>
      </c>
      <c r="Z5" s="55">
        <v>106</v>
      </c>
      <c r="AA5">
        <v>7</v>
      </c>
    </row>
    <row r="6" spans="1:27" ht="15.75" x14ac:dyDescent="0.25">
      <c r="A6" s="16" t="str">
        <f>'1 KOLO'!A6</f>
        <v>Dragičevič  Mičo</v>
      </c>
      <c r="B6" s="16" t="str">
        <f>'1 KOLO'!B6</f>
        <v>SAK  Podljubelj</v>
      </c>
      <c r="C6" s="17">
        <v>9</v>
      </c>
      <c r="D6" s="17">
        <v>9</v>
      </c>
      <c r="E6" s="17">
        <v>8</v>
      </c>
      <c r="F6" s="17">
        <v>8</v>
      </c>
      <c r="G6" s="17">
        <v>8</v>
      </c>
      <c r="H6" s="18">
        <v>8</v>
      </c>
      <c r="I6" s="18">
        <v>7</v>
      </c>
      <c r="J6" s="18">
        <v>6</v>
      </c>
      <c r="K6" s="18">
        <v>6</v>
      </c>
      <c r="L6" s="18">
        <v>6</v>
      </c>
      <c r="M6" s="19">
        <f t="shared" si="0"/>
        <v>75</v>
      </c>
      <c r="N6" s="17">
        <v>10</v>
      </c>
      <c r="O6" s="17">
        <v>9</v>
      </c>
      <c r="P6" s="17">
        <v>8</v>
      </c>
      <c r="Q6" s="17">
        <v>8</v>
      </c>
      <c r="R6" s="17">
        <v>8</v>
      </c>
      <c r="S6" s="17">
        <v>7</v>
      </c>
      <c r="T6" s="17">
        <v>7</v>
      </c>
      <c r="U6" s="17">
        <v>6</v>
      </c>
      <c r="V6" s="17">
        <v>5</v>
      </c>
      <c r="W6" s="17">
        <v>5</v>
      </c>
      <c r="X6" s="19">
        <f t="shared" si="1"/>
        <v>73</v>
      </c>
      <c r="Y6" s="20">
        <f t="shared" si="2"/>
        <v>148</v>
      </c>
      <c r="Z6" s="55">
        <v>120</v>
      </c>
      <c r="AA6">
        <v>5</v>
      </c>
    </row>
    <row r="7" spans="1:27" ht="15.75" x14ac:dyDescent="0.25">
      <c r="A7" s="16" t="str">
        <f>'1 KOLO'!A7</f>
        <v>Primožič  Zdenko</v>
      </c>
      <c r="B7" s="16" t="str">
        <f>'1 KOLO'!B7</f>
        <v>ŠD  Jelendol</v>
      </c>
      <c r="C7" s="102">
        <v>10</v>
      </c>
      <c r="D7" s="102">
        <v>9</v>
      </c>
      <c r="E7" s="102">
        <v>9</v>
      </c>
      <c r="F7" s="102">
        <v>9</v>
      </c>
      <c r="G7" s="102">
        <v>8</v>
      </c>
      <c r="H7" s="18">
        <v>8</v>
      </c>
      <c r="I7" s="18">
        <v>7</v>
      </c>
      <c r="J7" s="18">
        <v>7</v>
      </c>
      <c r="K7" s="18">
        <v>6</v>
      </c>
      <c r="L7" s="18">
        <v>6</v>
      </c>
      <c r="M7" s="19">
        <f t="shared" ref="M7:M17" si="3">SUM(C7:L7)</f>
        <v>79</v>
      </c>
      <c r="N7" s="17">
        <v>10</v>
      </c>
      <c r="O7" s="17">
        <v>9</v>
      </c>
      <c r="P7" s="17">
        <v>9</v>
      </c>
      <c r="Q7" s="17">
        <v>9</v>
      </c>
      <c r="R7" s="17">
        <v>9</v>
      </c>
      <c r="S7" s="17">
        <v>8</v>
      </c>
      <c r="T7" s="17">
        <v>7</v>
      </c>
      <c r="U7" s="17">
        <v>7</v>
      </c>
      <c r="V7" s="17">
        <v>7</v>
      </c>
      <c r="W7" s="17">
        <v>7</v>
      </c>
      <c r="X7" s="19">
        <f t="shared" ref="X7:X17" si="4">SUM(N7:W7)</f>
        <v>82</v>
      </c>
      <c r="Y7" s="20">
        <f t="shared" ref="Y7:Y17" si="5">SUM(M7+X7)</f>
        <v>161</v>
      </c>
      <c r="Z7" s="55">
        <v>170</v>
      </c>
      <c r="AA7">
        <v>2</v>
      </c>
    </row>
    <row r="8" spans="1:27" ht="15.75" x14ac:dyDescent="0.25">
      <c r="A8" s="16" t="str">
        <f>'1 KOLO'!A8</f>
        <v>Sajovec  Pavel</v>
      </c>
      <c r="B8" s="16" t="str">
        <f>'1 KOLO'!B8</f>
        <v>DU  Tržič</v>
      </c>
      <c r="C8" s="17">
        <v>9</v>
      </c>
      <c r="D8" s="17">
        <v>8</v>
      </c>
      <c r="E8" s="17">
        <v>8</v>
      </c>
      <c r="F8" s="17">
        <v>6</v>
      </c>
      <c r="G8" s="17">
        <v>6</v>
      </c>
      <c r="H8" s="18">
        <v>5</v>
      </c>
      <c r="I8" s="18">
        <v>5</v>
      </c>
      <c r="J8" s="18">
        <v>5</v>
      </c>
      <c r="K8" s="18">
        <v>3</v>
      </c>
      <c r="L8" s="18">
        <v>0</v>
      </c>
      <c r="M8" s="19">
        <f t="shared" si="3"/>
        <v>55</v>
      </c>
      <c r="N8" s="17">
        <v>10</v>
      </c>
      <c r="O8" s="17">
        <v>10</v>
      </c>
      <c r="P8" s="17">
        <v>9</v>
      </c>
      <c r="Q8" s="17">
        <v>8</v>
      </c>
      <c r="R8" s="17">
        <v>7</v>
      </c>
      <c r="S8" s="17">
        <v>7</v>
      </c>
      <c r="T8" s="17">
        <v>7</v>
      </c>
      <c r="U8" s="17">
        <v>6</v>
      </c>
      <c r="V8" s="17">
        <v>5</v>
      </c>
      <c r="W8" s="17">
        <v>3</v>
      </c>
      <c r="X8" s="19">
        <f t="shared" si="4"/>
        <v>72</v>
      </c>
      <c r="Y8" s="20">
        <f t="shared" si="5"/>
        <v>127</v>
      </c>
      <c r="Z8" s="55">
        <v>96</v>
      </c>
      <c r="AA8">
        <v>9</v>
      </c>
    </row>
    <row r="9" spans="1:27" ht="15.75" x14ac:dyDescent="0.25">
      <c r="A9" s="16" t="str">
        <f>'1 KOLO'!A9</f>
        <v>Uzar Drago</v>
      </c>
      <c r="B9" s="16" t="str">
        <f>'1 KOLO'!B9</f>
        <v>DU  Tržič</v>
      </c>
      <c r="C9" s="17">
        <v>10</v>
      </c>
      <c r="D9" s="17">
        <v>9</v>
      </c>
      <c r="E9" s="17">
        <v>8</v>
      </c>
      <c r="F9" s="17">
        <v>7</v>
      </c>
      <c r="G9" s="17">
        <v>7</v>
      </c>
      <c r="H9" s="18">
        <v>6</v>
      </c>
      <c r="I9" s="18">
        <v>6</v>
      </c>
      <c r="J9" s="18">
        <v>5</v>
      </c>
      <c r="K9" s="18">
        <v>5</v>
      </c>
      <c r="L9" s="18">
        <v>3</v>
      </c>
      <c r="M9" s="19">
        <f t="shared" si="3"/>
        <v>66</v>
      </c>
      <c r="N9" s="17">
        <v>8</v>
      </c>
      <c r="O9" s="17">
        <v>7</v>
      </c>
      <c r="P9" s="17">
        <v>6</v>
      </c>
      <c r="Q9" s="17">
        <v>6</v>
      </c>
      <c r="R9" s="17">
        <v>6</v>
      </c>
      <c r="S9" s="17">
        <v>6</v>
      </c>
      <c r="T9" s="17">
        <v>5</v>
      </c>
      <c r="U9" s="17">
        <v>5</v>
      </c>
      <c r="V9" s="17">
        <v>5</v>
      </c>
      <c r="W9" s="17">
        <v>3</v>
      </c>
      <c r="X9" s="19">
        <f t="shared" si="4"/>
        <v>57</v>
      </c>
      <c r="Y9" s="20">
        <f t="shared" si="5"/>
        <v>123</v>
      </c>
      <c r="Z9" s="55">
        <v>92</v>
      </c>
      <c r="AA9">
        <v>10</v>
      </c>
    </row>
    <row r="10" spans="1:27" ht="15.75" x14ac:dyDescent="0.25">
      <c r="A10" s="16" t="str">
        <f>'1 KOLO'!A10</f>
        <v>Primožič Alojz</v>
      </c>
      <c r="B10" s="16" t="str">
        <f>'1 KOLO'!B10</f>
        <v>ŠD  Jelendol</v>
      </c>
      <c r="C10" s="17">
        <v>9</v>
      </c>
      <c r="D10" s="17">
        <v>9</v>
      </c>
      <c r="E10" s="17">
        <v>9</v>
      </c>
      <c r="F10" s="17">
        <v>9</v>
      </c>
      <c r="G10" s="17">
        <v>9</v>
      </c>
      <c r="H10" s="18">
        <v>8</v>
      </c>
      <c r="I10" s="18">
        <v>8</v>
      </c>
      <c r="J10" s="18">
        <v>7</v>
      </c>
      <c r="K10" s="18">
        <v>5</v>
      </c>
      <c r="L10" s="18">
        <v>5</v>
      </c>
      <c r="M10" s="19">
        <f t="shared" si="3"/>
        <v>78</v>
      </c>
      <c r="N10" s="17">
        <v>10</v>
      </c>
      <c r="O10" s="17">
        <v>10</v>
      </c>
      <c r="P10" s="17">
        <v>9</v>
      </c>
      <c r="Q10" s="17">
        <v>9</v>
      </c>
      <c r="R10" s="17">
        <v>9</v>
      </c>
      <c r="S10" s="17">
        <v>8</v>
      </c>
      <c r="T10" s="17">
        <v>8</v>
      </c>
      <c r="U10" s="17">
        <v>6</v>
      </c>
      <c r="V10" s="17">
        <v>6</v>
      </c>
      <c r="W10" s="17">
        <v>6</v>
      </c>
      <c r="X10" s="19">
        <f t="shared" si="4"/>
        <v>81</v>
      </c>
      <c r="Y10" s="20">
        <f t="shared" si="5"/>
        <v>159</v>
      </c>
      <c r="Z10" s="55">
        <v>150</v>
      </c>
      <c r="AA10">
        <v>3</v>
      </c>
    </row>
    <row r="11" spans="1:27" ht="15.75" x14ac:dyDescent="0.25">
      <c r="A11" s="16" t="str">
        <f>'1 KOLO'!A11</f>
        <v>Pogačnik  Pavel</v>
      </c>
      <c r="B11" s="16" t="str">
        <f>'1 KOLO'!B11</f>
        <v>DU  Tržič</v>
      </c>
      <c r="C11" s="17">
        <v>10</v>
      </c>
      <c r="D11" s="17">
        <v>9</v>
      </c>
      <c r="E11" s="17">
        <v>9</v>
      </c>
      <c r="F11" s="17">
        <v>9</v>
      </c>
      <c r="G11" s="17">
        <v>8</v>
      </c>
      <c r="H11" s="18">
        <v>8</v>
      </c>
      <c r="I11" s="18">
        <v>7</v>
      </c>
      <c r="J11" s="18">
        <v>7</v>
      </c>
      <c r="K11" s="18">
        <v>5</v>
      </c>
      <c r="L11" s="18">
        <v>0</v>
      </c>
      <c r="M11" s="19">
        <f t="shared" si="3"/>
        <v>72</v>
      </c>
      <c r="N11" s="17">
        <v>10</v>
      </c>
      <c r="O11" s="17">
        <v>9</v>
      </c>
      <c r="P11" s="17">
        <v>9</v>
      </c>
      <c r="Q11" s="17">
        <v>8</v>
      </c>
      <c r="R11" s="17">
        <v>8</v>
      </c>
      <c r="S11" s="17">
        <v>8</v>
      </c>
      <c r="T11" s="17">
        <v>7</v>
      </c>
      <c r="U11" s="17">
        <v>6</v>
      </c>
      <c r="V11" s="17">
        <v>6</v>
      </c>
      <c r="W11" s="17">
        <v>1</v>
      </c>
      <c r="X11" s="19">
        <f t="shared" si="4"/>
        <v>72</v>
      </c>
      <c r="Y11" s="20">
        <f t="shared" si="5"/>
        <v>144</v>
      </c>
      <c r="Z11" s="55">
        <v>112</v>
      </c>
      <c r="AA11">
        <v>6</v>
      </c>
    </row>
    <row r="12" spans="1:27" ht="15.75" x14ac:dyDescent="0.25">
      <c r="A12" s="16" t="str">
        <f>'1 KOLO'!A12</f>
        <v>Knific  Franci</v>
      </c>
      <c r="B12" s="16" t="str">
        <f>'1 KOLO'!B12</f>
        <v>DU  Tržič</v>
      </c>
      <c r="C12" s="78">
        <v>9</v>
      </c>
      <c r="D12" s="78">
        <v>9</v>
      </c>
      <c r="E12" s="78">
        <v>8</v>
      </c>
      <c r="F12" s="78">
        <v>8</v>
      </c>
      <c r="G12" s="78">
        <v>8</v>
      </c>
      <c r="H12" s="75">
        <v>6</v>
      </c>
      <c r="I12" s="75">
        <v>6</v>
      </c>
      <c r="J12" s="75">
        <v>5</v>
      </c>
      <c r="K12" s="75">
        <v>3</v>
      </c>
      <c r="L12" s="75">
        <v>2</v>
      </c>
      <c r="M12" s="76">
        <f t="shared" si="3"/>
        <v>64</v>
      </c>
      <c r="N12" s="78">
        <v>10</v>
      </c>
      <c r="O12" s="78">
        <v>9</v>
      </c>
      <c r="P12" s="78">
        <v>9</v>
      </c>
      <c r="Q12" s="78">
        <v>8</v>
      </c>
      <c r="R12" s="78">
        <v>7</v>
      </c>
      <c r="S12" s="78">
        <v>7</v>
      </c>
      <c r="T12" s="78">
        <v>5</v>
      </c>
      <c r="U12" s="78">
        <v>5</v>
      </c>
      <c r="V12" s="78">
        <v>4</v>
      </c>
      <c r="W12" s="78">
        <v>4</v>
      </c>
      <c r="X12" s="76">
        <f t="shared" si="4"/>
        <v>68</v>
      </c>
      <c r="Y12" s="77">
        <f t="shared" si="5"/>
        <v>132</v>
      </c>
      <c r="Z12" s="86">
        <v>100</v>
      </c>
      <c r="AA12">
        <v>8</v>
      </c>
    </row>
    <row r="13" spans="1:27" ht="15.75" x14ac:dyDescent="0.25">
      <c r="A13" s="16" t="str">
        <f>'1 KOLO'!A13</f>
        <v>Meglič  Darko</v>
      </c>
      <c r="B13" s="16" t="str">
        <f>'1 KOLO'!B13</f>
        <v>ŠD  Lom</v>
      </c>
      <c r="C13" s="18">
        <v>10</v>
      </c>
      <c r="D13" s="18">
        <v>9</v>
      </c>
      <c r="E13" s="18">
        <v>9</v>
      </c>
      <c r="F13" s="18">
        <v>9</v>
      </c>
      <c r="G13" s="18">
        <v>9</v>
      </c>
      <c r="H13" s="18">
        <v>9</v>
      </c>
      <c r="I13" s="18">
        <v>9</v>
      </c>
      <c r="J13" s="18">
        <v>8</v>
      </c>
      <c r="K13" s="18">
        <v>8</v>
      </c>
      <c r="L13" s="18">
        <v>4</v>
      </c>
      <c r="M13" s="29">
        <f t="shared" si="3"/>
        <v>84</v>
      </c>
      <c r="N13" s="18">
        <v>10</v>
      </c>
      <c r="O13" s="18">
        <v>9</v>
      </c>
      <c r="P13" s="18">
        <v>8</v>
      </c>
      <c r="Q13" s="18">
        <v>8</v>
      </c>
      <c r="R13" s="18">
        <v>8</v>
      </c>
      <c r="S13" s="18">
        <v>8</v>
      </c>
      <c r="T13" s="18">
        <v>8</v>
      </c>
      <c r="U13" s="18">
        <v>7</v>
      </c>
      <c r="V13" s="18">
        <v>7</v>
      </c>
      <c r="W13" s="18">
        <v>6</v>
      </c>
      <c r="X13" s="29">
        <f t="shared" si="4"/>
        <v>79</v>
      </c>
      <c r="Y13" s="30">
        <f t="shared" si="5"/>
        <v>163</v>
      </c>
      <c r="Z13" s="55">
        <v>200</v>
      </c>
      <c r="AA13">
        <v>1</v>
      </c>
    </row>
    <row r="14" spans="1:27" ht="15.75" x14ac:dyDescent="0.25">
      <c r="A14" s="4"/>
      <c r="B14" s="4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7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7"/>
      <c r="Y14" s="38"/>
      <c r="Z14" s="89"/>
    </row>
    <row r="15" spans="1:27" s="39" customFormat="1" ht="27" customHeight="1" x14ac:dyDescent="0.25">
      <c r="A15" s="84" t="s">
        <v>79</v>
      </c>
      <c r="B15" s="4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7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7"/>
      <c r="Y15" s="38"/>
      <c r="Z15" s="89"/>
    </row>
    <row r="16" spans="1:27" ht="15.75" x14ac:dyDescent="0.25">
      <c r="A16" s="60" t="str">
        <f>'1 KOLO'!A15</f>
        <v>Grdič  zdene</v>
      </c>
      <c r="B16" s="60" t="str">
        <f>'1 KOLO'!B15</f>
        <v>Modri  dirkač</v>
      </c>
      <c r="C16" s="18">
        <v>10</v>
      </c>
      <c r="D16" s="18">
        <v>9</v>
      </c>
      <c r="E16" s="18">
        <v>9</v>
      </c>
      <c r="F16" s="18">
        <v>9</v>
      </c>
      <c r="G16" s="18">
        <v>8</v>
      </c>
      <c r="H16" s="18">
        <v>8</v>
      </c>
      <c r="I16" s="18">
        <v>7</v>
      </c>
      <c r="J16" s="18">
        <v>7</v>
      </c>
      <c r="K16" s="18">
        <v>7</v>
      </c>
      <c r="L16" s="18">
        <v>5</v>
      </c>
      <c r="M16" s="29">
        <f t="shared" si="3"/>
        <v>79</v>
      </c>
      <c r="N16" s="18">
        <v>10</v>
      </c>
      <c r="O16" s="18">
        <v>10</v>
      </c>
      <c r="P16" s="18">
        <v>9</v>
      </c>
      <c r="Q16" s="18">
        <v>9</v>
      </c>
      <c r="R16" s="18">
        <v>9</v>
      </c>
      <c r="S16" s="18">
        <v>8</v>
      </c>
      <c r="T16" s="18">
        <v>8</v>
      </c>
      <c r="U16" s="18">
        <v>7</v>
      </c>
      <c r="V16" s="18">
        <v>7</v>
      </c>
      <c r="W16" s="18">
        <v>7</v>
      </c>
      <c r="X16" s="29">
        <f t="shared" si="4"/>
        <v>84</v>
      </c>
      <c r="Y16" s="30">
        <f t="shared" si="5"/>
        <v>163</v>
      </c>
      <c r="Z16" s="55">
        <v>200</v>
      </c>
    </row>
    <row r="17" spans="1:26" ht="15.75" x14ac:dyDescent="0.25">
      <c r="A17" s="60" t="str">
        <f>'1 KOLO'!A16</f>
        <v>Rozman  Mirko</v>
      </c>
      <c r="B17" s="60" t="str">
        <f>'1 KOLO'!B16</f>
        <v>Kontakt  P</v>
      </c>
      <c r="C17" s="17">
        <v>10</v>
      </c>
      <c r="D17" s="17">
        <v>9</v>
      </c>
      <c r="E17" s="17">
        <v>9</v>
      </c>
      <c r="F17" s="17">
        <v>9</v>
      </c>
      <c r="G17" s="17">
        <v>8</v>
      </c>
      <c r="H17" s="17">
        <v>8</v>
      </c>
      <c r="I17" s="17">
        <v>8</v>
      </c>
      <c r="J17" s="17">
        <v>8</v>
      </c>
      <c r="K17" s="17">
        <v>7</v>
      </c>
      <c r="L17" s="17">
        <v>5</v>
      </c>
      <c r="M17" s="19">
        <f t="shared" si="3"/>
        <v>81</v>
      </c>
      <c r="N17" s="17">
        <v>10</v>
      </c>
      <c r="O17" s="17">
        <v>9</v>
      </c>
      <c r="P17" s="17">
        <v>9</v>
      </c>
      <c r="Q17" s="17">
        <v>9</v>
      </c>
      <c r="R17" s="17">
        <v>9</v>
      </c>
      <c r="S17" s="17">
        <v>8</v>
      </c>
      <c r="T17" s="17">
        <v>8</v>
      </c>
      <c r="U17" s="17">
        <v>8</v>
      </c>
      <c r="V17" s="17">
        <v>7</v>
      </c>
      <c r="W17" s="17">
        <v>2</v>
      </c>
      <c r="X17" s="19">
        <f t="shared" si="4"/>
        <v>79</v>
      </c>
      <c r="Y17" s="20">
        <f t="shared" si="5"/>
        <v>160</v>
      </c>
      <c r="Z17" s="88">
        <v>170</v>
      </c>
    </row>
    <row r="18" spans="1:26" ht="15.75" x14ac:dyDescent="0.25">
      <c r="A18" s="60" t="str">
        <f>'1 KOLO'!A17</f>
        <v>Meglič  Marko</v>
      </c>
      <c r="B18" s="60" t="str">
        <f>'1 KOLO'!B17</f>
        <v>SAK  Podljubelj</v>
      </c>
      <c r="C18" s="17">
        <v>10</v>
      </c>
      <c r="D18" s="17">
        <v>9</v>
      </c>
      <c r="E18" s="17">
        <v>9</v>
      </c>
      <c r="F18" s="17">
        <v>9</v>
      </c>
      <c r="G18" s="17">
        <v>9</v>
      </c>
      <c r="H18" s="18">
        <v>9</v>
      </c>
      <c r="I18" s="18">
        <v>9</v>
      </c>
      <c r="J18" s="18">
        <v>7</v>
      </c>
      <c r="K18" s="18">
        <v>7</v>
      </c>
      <c r="L18" s="18">
        <v>6</v>
      </c>
      <c r="M18" s="19">
        <f t="shared" si="0"/>
        <v>84</v>
      </c>
      <c r="N18" s="17">
        <v>9</v>
      </c>
      <c r="O18" s="17">
        <v>9</v>
      </c>
      <c r="P18" s="17">
        <v>9</v>
      </c>
      <c r="Q18" s="17">
        <v>9</v>
      </c>
      <c r="R18" s="17">
        <v>8</v>
      </c>
      <c r="S18" s="17">
        <v>7</v>
      </c>
      <c r="T18" s="17">
        <v>6</v>
      </c>
      <c r="U18" s="17">
        <v>5</v>
      </c>
      <c r="V18" s="17">
        <v>4</v>
      </c>
      <c r="W18" s="17">
        <v>4</v>
      </c>
      <c r="X18" s="19">
        <f t="shared" si="1"/>
        <v>70</v>
      </c>
      <c r="Y18" s="20">
        <f t="shared" si="2"/>
        <v>154</v>
      </c>
      <c r="Z18" s="55">
        <v>130</v>
      </c>
    </row>
    <row r="19" spans="1:26" ht="15.75" x14ac:dyDescent="0.25">
      <c r="A19" s="60" t="str">
        <f>'1 KOLO'!A18</f>
        <v>Primožič  Boštjan</v>
      </c>
      <c r="B19" s="60" t="str">
        <f>'1 KOLO'!B18</f>
        <v>ŠD  Jelendol</v>
      </c>
      <c r="C19" s="17">
        <v>9</v>
      </c>
      <c r="D19" s="17">
        <v>8</v>
      </c>
      <c r="E19" s="17">
        <v>8</v>
      </c>
      <c r="F19" s="17">
        <v>8</v>
      </c>
      <c r="G19" s="17">
        <v>7</v>
      </c>
      <c r="H19" s="18">
        <v>7</v>
      </c>
      <c r="I19" s="18">
        <v>7</v>
      </c>
      <c r="J19" s="18">
        <v>7</v>
      </c>
      <c r="K19" s="18">
        <v>7</v>
      </c>
      <c r="L19" s="18">
        <v>6</v>
      </c>
      <c r="M19" s="19">
        <f t="shared" si="0"/>
        <v>74</v>
      </c>
      <c r="N19" s="17">
        <v>10</v>
      </c>
      <c r="O19" s="17">
        <v>9</v>
      </c>
      <c r="P19" s="17">
        <v>9</v>
      </c>
      <c r="Q19" s="17">
        <v>9</v>
      </c>
      <c r="R19" s="17">
        <v>9</v>
      </c>
      <c r="S19" s="17">
        <v>8</v>
      </c>
      <c r="T19" s="17">
        <v>8</v>
      </c>
      <c r="U19" s="17">
        <v>8</v>
      </c>
      <c r="V19" s="17">
        <v>8</v>
      </c>
      <c r="W19" s="17">
        <v>6</v>
      </c>
      <c r="X19" s="19">
        <f t="shared" si="1"/>
        <v>84</v>
      </c>
      <c r="Y19" s="20">
        <f t="shared" si="2"/>
        <v>158</v>
      </c>
      <c r="Z19" s="55">
        <v>150</v>
      </c>
    </row>
    <row r="20" spans="1:26" ht="15.75" x14ac:dyDescent="0.25">
      <c r="A20" s="60" t="str">
        <f>'1 KOLO'!A19</f>
        <v>Primožič  Marko</v>
      </c>
      <c r="B20" s="60" t="str">
        <f>'1 KOLO'!B19</f>
        <v>Modri  dirkač</v>
      </c>
      <c r="C20" s="17">
        <v>10</v>
      </c>
      <c r="D20" s="17">
        <v>10</v>
      </c>
      <c r="E20" s="17">
        <v>9</v>
      </c>
      <c r="F20" s="17">
        <v>8</v>
      </c>
      <c r="G20" s="17">
        <v>8</v>
      </c>
      <c r="H20" s="18">
        <v>7</v>
      </c>
      <c r="I20" s="18">
        <v>6</v>
      </c>
      <c r="J20" s="18">
        <v>6</v>
      </c>
      <c r="K20" s="18">
        <v>5</v>
      </c>
      <c r="L20" s="18">
        <v>1</v>
      </c>
      <c r="M20" s="19">
        <f t="shared" si="0"/>
        <v>70</v>
      </c>
      <c r="N20" s="17">
        <v>10</v>
      </c>
      <c r="O20" s="17">
        <v>9</v>
      </c>
      <c r="P20" s="17">
        <v>8</v>
      </c>
      <c r="Q20" s="17">
        <v>8</v>
      </c>
      <c r="R20" s="17">
        <v>8</v>
      </c>
      <c r="S20" s="18">
        <v>8</v>
      </c>
      <c r="T20" s="18">
        <v>8</v>
      </c>
      <c r="U20" s="18">
        <v>7</v>
      </c>
      <c r="V20" s="18">
        <v>5</v>
      </c>
      <c r="W20" s="18">
        <v>3</v>
      </c>
      <c r="X20" s="19">
        <f t="shared" si="1"/>
        <v>74</v>
      </c>
      <c r="Y20" s="20">
        <f t="shared" si="2"/>
        <v>144</v>
      </c>
      <c r="Z20" s="55">
        <v>112</v>
      </c>
    </row>
    <row r="21" spans="1:26" ht="15.75" x14ac:dyDescent="0.25">
      <c r="A21" s="60" t="str">
        <f>'1 KOLO'!A20</f>
        <v>Soklič   Boštjan</v>
      </c>
      <c r="B21" s="60" t="str">
        <f>'1 KOLO'!B20</f>
        <v>LD  Brdo</v>
      </c>
      <c r="C21" s="17">
        <v>9</v>
      </c>
      <c r="D21" s="17">
        <v>8</v>
      </c>
      <c r="E21" s="17">
        <v>8</v>
      </c>
      <c r="F21" s="17">
        <v>8</v>
      </c>
      <c r="G21" s="17">
        <v>8</v>
      </c>
      <c r="H21" s="18">
        <v>7</v>
      </c>
      <c r="I21" s="18">
        <v>7</v>
      </c>
      <c r="J21" s="18">
        <v>6</v>
      </c>
      <c r="K21" s="18">
        <v>5</v>
      </c>
      <c r="L21" s="18">
        <v>2</v>
      </c>
      <c r="M21" s="19">
        <f t="shared" si="0"/>
        <v>68</v>
      </c>
      <c r="N21" s="17">
        <v>9</v>
      </c>
      <c r="O21" s="17">
        <v>7</v>
      </c>
      <c r="P21" s="17">
        <v>7</v>
      </c>
      <c r="Q21" s="17">
        <v>6</v>
      </c>
      <c r="R21" s="17">
        <v>6</v>
      </c>
      <c r="S21" s="17">
        <v>6</v>
      </c>
      <c r="T21" s="17">
        <v>6</v>
      </c>
      <c r="U21" s="17">
        <v>6</v>
      </c>
      <c r="V21" s="17">
        <v>5</v>
      </c>
      <c r="W21" s="17">
        <v>4</v>
      </c>
      <c r="X21" s="19">
        <f t="shared" si="1"/>
        <v>62</v>
      </c>
      <c r="Y21" s="20">
        <f t="shared" si="2"/>
        <v>130</v>
      </c>
      <c r="Z21" s="55">
        <v>100</v>
      </c>
    </row>
    <row r="22" spans="1:26" ht="15.75" x14ac:dyDescent="0.25">
      <c r="A22" s="60" t="str">
        <f>'1 KOLO'!A21</f>
        <v>Mrak   Igor</v>
      </c>
      <c r="B22" s="60" t="str">
        <f>'1 KOLO'!B21</f>
        <v>Modri  dirkač</v>
      </c>
      <c r="C22" s="17">
        <v>10</v>
      </c>
      <c r="D22" s="17">
        <v>9</v>
      </c>
      <c r="E22" s="17">
        <v>9</v>
      </c>
      <c r="F22" s="17">
        <v>9</v>
      </c>
      <c r="G22" s="17">
        <v>9</v>
      </c>
      <c r="H22" s="18">
        <v>9</v>
      </c>
      <c r="I22" s="18">
        <v>9</v>
      </c>
      <c r="J22" s="18">
        <v>8</v>
      </c>
      <c r="K22" s="18">
        <v>6</v>
      </c>
      <c r="L22" s="18">
        <v>5</v>
      </c>
      <c r="M22" s="19">
        <f t="shared" si="0"/>
        <v>83</v>
      </c>
      <c r="N22" s="17">
        <v>9</v>
      </c>
      <c r="O22" s="17">
        <v>8</v>
      </c>
      <c r="P22" s="17">
        <v>7</v>
      </c>
      <c r="Q22" s="17">
        <v>7</v>
      </c>
      <c r="R22" s="17">
        <v>7</v>
      </c>
      <c r="S22" s="17">
        <v>6</v>
      </c>
      <c r="T22" s="17">
        <v>6</v>
      </c>
      <c r="U22" s="17">
        <v>5</v>
      </c>
      <c r="V22" s="17">
        <v>5</v>
      </c>
      <c r="W22" s="17">
        <v>5</v>
      </c>
      <c r="X22" s="19">
        <f t="shared" si="1"/>
        <v>65</v>
      </c>
      <c r="Y22" s="20">
        <f t="shared" si="2"/>
        <v>148</v>
      </c>
      <c r="Z22" s="55">
        <v>120</v>
      </c>
    </row>
    <row r="23" spans="1:26" ht="15.75" x14ac:dyDescent="0.25">
      <c r="A23" s="60" t="str">
        <f>'1 KOLO'!A22</f>
        <v>Dragičevič  Urh</v>
      </c>
      <c r="B23" s="60" t="str">
        <f>'1 KOLO'!B22</f>
        <v>SAK  Podljubelj</v>
      </c>
      <c r="C23" s="78">
        <v>10</v>
      </c>
      <c r="D23" s="78">
        <v>9</v>
      </c>
      <c r="E23" s="78">
        <v>8</v>
      </c>
      <c r="F23" s="78">
        <v>8</v>
      </c>
      <c r="G23" s="78">
        <v>8</v>
      </c>
      <c r="H23" s="75">
        <v>8</v>
      </c>
      <c r="I23" s="75">
        <v>7</v>
      </c>
      <c r="J23" s="75">
        <v>7</v>
      </c>
      <c r="K23" s="75">
        <v>6</v>
      </c>
      <c r="L23" s="75">
        <v>4</v>
      </c>
      <c r="M23" s="76">
        <f t="shared" si="0"/>
        <v>75</v>
      </c>
      <c r="N23" s="78">
        <v>9</v>
      </c>
      <c r="O23" s="78">
        <v>9</v>
      </c>
      <c r="P23" s="78">
        <v>8</v>
      </c>
      <c r="Q23" s="78">
        <v>7</v>
      </c>
      <c r="R23" s="78">
        <v>7</v>
      </c>
      <c r="S23" s="78">
        <v>6</v>
      </c>
      <c r="T23" s="78">
        <v>5</v>
      </c>
      <c r="U23" s="78">
        <v>5</v>
      </c>
      <c r="V23" s="78">
        <v>3</v>
      </c>
      <c r="W23" s="78">
        <v>0</v>
      </c>
      <c r="X23" s="76">
        <f t="shared" si="1"/>
        <v>59</v>
      </c>
      <c r="Y23" s="77">
        <f t="shared" si="2"/>
        <v>134</v>
      </c>
      <c r="Z23" s="81">
        <v>106</v>
      </c>
    </row>
    <row r="24" spans="1:26" ht="15.75" x14ac:dyDescent="0.25">
      <c r="A24" s="60">
        <f>'1 KOLO'!A23</f>
        <v>0</v>
      </c>
      <c r="B24" s="60">
        <f>'1 KOLO'!B23</f>
        <v>0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29">
        <f t="shared" si="0"/>
        <v>0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9">
        <f t="shared" si="1"/>
        <v>0</v>
      </c>
      <c r="Y24" s="30">
        <f t="shared" si="2"/>
        <v>0</v>
      </c>
      <c r="Z24" s="56"/>
    </row>
    <row r="25" spans="1:26" ht="15.75" x14ac:dyDescent="0.25">
      <c r="A25" s="80"/>
      <c r="B25" s="4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7">
        <f t="shared" si="0"/>
        <v>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7"/>
      <c r="Y25" s="38"/>
      <c r="Z25" s="79"/>
    </row>
    <row r="26" spans="1:26" ht="15.75" x14ac:dyDescent="0.25">
      <c r="A26" s="84" t="s">
        <v>80</v>
      </c>
      <c r="B26" s="4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7"/>
      <c r="Y26" s="38"/>
      <c r="Z26" s="79"/>
    </row>
    <row r="27" spans="1:26" ht="15.75" x14ac:dyDescent="0.25">
      <c r="A27" s="16" t="str">
        <f>'1 KOLO'!A26</f>
        <v>Dolčič      Milena</v>
      </c>
      <c r="B27" s="16" t="str">
        <f>'1 KOLO'!B26</f>
        <v>O.Z.   Tržič</v>
      </c>
      <c r="C27" s="18">
        <v>10</v>
      </c>
      <c r="D27" s="18">
        <v>9</v>
      </c>
      <c r="E27" s="18">
        <v>9</v>
      </c>
      <c r="F27" s="18">
        <v>9</v>
      </c>
      <c r="G27" s="18">
        <v>9</v>
      </c>
      <c r="H27" s="18">
        <v>8</v>
      </c>
      <c r="I27" s="18">
        <v>8</v>
      </c>
      <c r="J27" s="18">
        <v>8</v>
      </c>
      <c r="K27" s="18">
        <v>7</v>
      </c>
      <c r="L27" s="18">
        <v>6</v>
      </c>
      <c r="M27" s="29">
        <f t="shared" si="0"/>
        <v>83</v>
      </c>
      <c r="N27" s="18">
        <v>10</v>
      </c>
      <c r="O27" s="18">
        <v>9</v>
      </c>
      <c r="P27" s="18">
        <v>9</v>
      </c>
      <c r="Q27" s="18">
        <v>8</v>
      </c>
      <c r="R27" s="18">
        <v>8</v>
      </c>
      <c r="S27" s="18">
        <v>6</v>
      </c>
      <c r="T27" s="18">
        <v>6</v>
      </c>
      <c r="U27" s="18">
        <v>6</v>
      </c>
      <c r="V27" s="18">
        <v>5</v>
      </c>
      <c r="W27" s="18">
        <v>5</v>
      </c>
      <c r="X27" s="29">
        <f t="shared" si="1"/>
        <v>72</v>
      </c>
      <c r="Y27" s="30">
        <f t="shared" si="2"/>
        <v>155</v>
      </c>
      <c r="Z27" s="56">
        <v>170</v>
      </c>
    </row>
    <row r="28" spans="1:26" ht="15.75" x14ac:dyDescent="0.25">
      <c r="A28" s="57" t="str">
        <f>'1 KOLO'!A27</f>
        <v>Gaberc  Helena</v>
      </c>
      <c r="B28" s="57" t="str">
        <f>'1 KOLO'!B27</f>
        <v>D.U.  Tržič</v>
      </c>
      <c r="C28" s="78">
        <v>10</v>
      </c>
      <c r="D28" s="78">
        <v>9</v>
      </c>
      <c r="E28" s="78">
        <v>9</v>
      </c>
      <c r="F28" s="78">
        <v>9</v>
      </c>
      <c r="G28" s="78">
        <v>8</v>
      </c>
      <c r="H28" s="78">
        <v>8</v>
      </c>
      <c r="I28" s="78">
        <v>8</v>
      </c>
      <c r="J28" s="78">
        <v>8</v>
      </c>
      <c r="K28" s="78">
        <v>8</v>
      </c>
      <c r="L28" s="78">
        <v>7</v>
      </c>
      <c r="M28" s="76">
        <f t="shared" si="0"/>
        <v>84</v>
      </c>
      <c r="N28" s="78">
        <v>10</v>
      </c>
      <c r="O28" s="78">
        <v>10</v>
      </c>
      <c r="P28" s="78">
        <v>9</v>
      </c>
      <c r="Q28" s="78">
        <v>9</v>
      </c>
      <c r="R28" s="78">
        <v>9</v>
      </c>
      <c r="S28" s="78">
        <v>9</v>
      </c>
      <c r="T28" s="78">
        <v>9</v>
      </c>
      <c r="U28" s="78">
        <v>8</v>
      </c>
      <c r="V28" s="78">
        <v>7</v>
      </c>
      <c r="W28" s="78">
        <v>7</v>
      </c>
      <c r="X28" s="76">
        <f t="shared" si="1"/>
        <v>87</v>
      </c>
      <c r="Y28" s="77">
        <f t="shared" si="2"/>
        <v>171</v>
      </c>
      <c r="Z28" s="82">
        <v>200</v>
      </c>
    </row>
    <row r="29" spans="1:26" ht="15.75" x14ac:dyDescent="0.25">
      <c r="A29" s="16" t="str">
        <f>'1 KOLO'!A28</f>
        <v>Kokol  Marija</v>
      </c>
      <c r="B29" s="16" t="str">
        <f>'1 KOLO'!B28</f>
        <v>D.U.  Tržič</v>
      </c>
      <c r="C29" s="18">
        <v>9</v>
      </c>
      <c r="D29" s="18">
        <v>9</v>
      </c>
      <c r="E29" s="18">
        <v>8</v>
      </c>
      <c r="F29" s="18">
        <v>8</v>
      </c>
      <c r="G29" s="18">
        <v>7</v>
      </c>
      <c r="H29" s="18">
        <v>5</v>
      </c>
      <c r="I29" s="18">
        <v>5</v>
      </c>
      <c r="J29" s="18">
        <v>5</v>
      </c>
      <c r="K29" s="18">
        <v>1</v>
      </c>
      <c r="L29" s="18">
        <v>1</v>
      </c>
      <c r="M29" s="29">
        <f t="shared" si="0"/>
        <v>58</v>
      </c>
      <c r="N29" s="18">
        <v>8</v>
      </c>
      <c r="O29" s="18">
        <v>8</v>
      </c>
      <c r="P29" s="18">
        <v>7</v>
      </c>
      <c r="Q29" s="18">
        <v>7</v>
      </c>
      <c r="R29" s="18">
        <v>6</v>
      </c>
      <c r="S29" s="18">
        <v>6</v>
      </c>
      <c r="T29" s="18">
        <v>5</v>
      </c>
      <c r="U29" s="18">
        <v>4</v>
      </c>
      <c r="V29" s="18">
        <v>4</v>
      </c>
      <c r="W29" s="18">
        <v>4</v>
      </c>
      <c r="X29" s="29">
        <f t="shared" si="1"/>
        <v>59</v>
      </c>
      <c r="Y29" s="30">
        <f t="shared" si="2"/>
        <v>117</v>
      </c>
      <c r="Z29" s="56">
        <v>150</v>
      </c>
    </row>
    <row r="30" spans="1:26" ht="15.75" x14ac:dyDescent="0.25">
      <c r="A30" s="4"/>
      <c r="B30" s="4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7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7"/>
      <c r="Y30" s="38"/>
      <c r="Z30" s="79"/>
    </row>
    <row r="31" spans="1:26" s="39" customFormat="1" ht="15.75" x14ac:dyDescent="0.25">
      <c r="A31" s="4" t="s">
        <v>81</v>
      </c>
      <c r="B31" s="4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7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7"/>
      <c r="Y31" s="38"/>
      <c r="Z31" s="79"/>
    </row>
    <row r="32" spans="1:26" ht="15.75" x14ac:dyDescent="0.25">
      <c r="A32" s="16" t="str">
        <f>'1 KOLO'!A30</f>
        <v>Primožič Marjeta</v>
      </c>
      <c r="B32" s="16" t="str">
        <f>'1 KOLO'!B30</f>
        <v>ŠD  Jelendol</v>
      </c>
      <c r="C32" s="18">
        <v>10</v>
      </c>
      <c r="D32" s="18">
        <v>10</v>
      </c>
      <c r="E32" s="18">
        <v>9</v>
      </c>
      <c r="F32" s="18">
        <v>8</v>
      </c>
      <c r="G32" s="18">
        <v>8</v>
      </c>
      <c r="H32" s="18">
        <v>8</v>
      </c>
      <c r="I32" s="18">
        <v>7</v>
      </c>
      <c r="J32" s="18">
        <v>6</v>
      </c>
      <c r="K32" s="18">
        <v>5</v>
      </c>
      <c r="L32" s="18">
        <v>4</v>
      </c>
      <c r="M32" s="29">
        <f t="shared" ref="M32:M37" si="6">SUM(C32:L32)</f>
        <v>75</v>
      </c>
      <c r="N32" s="18">
        <v>9</v>
      </c>
      <c r="O32" s="18">
        <v>8</v>
      </c>
      <c r="P32" s="18">
        <v>8</v>
      </c>
      <c r="Q32" s="18">
        <v>7</v>
      </c>
      <c r="R32" s="18">
        <v>7</v>
      </c>
      <c r="S32" s="18">
        <v>7</v>
      </c>
      <c r="T32" s="18">
        <v>7</v>
      </c>
      <c r="U32" s="18">
        <v>6</v>
      </c>
      <c r="V32" s="18">
        <v>6</v>
      </c>
      <c r="W32" s="18">
        <v>5</v>
      </c>
      <c r="X32" s="29">
        <f t="shared" ref="X32:X37" si="7">SUM(N32:W32)</f>
        <v>70</v>
      </c>
      <c r="Y32" s="30">
        <f t="shared" ref="Y32:Y37" si="8">SUM(M32+X32)</f>
        <v>145</v>
      </c>
      <c r="Z32" s="24">
        <v>130</v>
      </c>
    </row>
    <row r="33" spans="1:26" ht="15.75" x14ac:dyDescent="0.25">
      <c r="A33" s="23" t="str">
        <f>'1 KOLO'!A31</f>
        <v>Šmitek    Martina</v>
      </c>
      <c r="B33" s="23" t="str">
        <f>'1 KOLO'!B31</f>
        <v>ŠD  Lom</v>
      </c>
      <c r="C33" s="17">
        <v>10</v>
      </c>
      <c r="D33" s="17">
        <v>9</v>
      </c>
      <c r="E33" s="17">
        <v>9</v>
      </c>
      <c r="F33" s="17">
        <v>9</v>
      </c>
      <c r="G33" s="17">
        <v>8</v>
      </c>
      <c r="H33" s="17">
        <v>7</v>
      </c>
      <c r="I33" s="17">
        <v>7</v>
      </c>
      <c r="J33" s="17">
        <v>7</v>
      </c>
      <c r="K33" s="17">
        <v>6</v>
      </c>
      <c r="L33" s="17">
        <v>2</v>
      </c>
      <c r="M33" s="19">
        <f t="shared" si="6"/>
        <v>74</v>
      </c>
      <c r="N33" s="17">
        <v>10</v>
      </c>
      <c r="O33" s="17">
        <v>10</v>
      </c>
      <c r="P33" s="17">
        <v>8</v>
      </c>
      <c r="Q33" s="17">
        <v>8</v>
      </c>
      <c r="R33" s="17">
        <v>8</v>
      </c>
      <c r="S33" s="17">
        <v>7</v>
      </c>
      <c r="T33" s="17">
        <v>6</v>
      </c>
      <c r="U33" s="17">
        <v>6</v>
      </c>
      <c r="V33" s="17">
        <v>5</v>
      </c>
      <c r="W33" s="17">
        <v>5</v>
      </c>
      <c r="X33" s="19">
        <f t="shared" si="7"/>
        <v>73</v>
      </c>
      <c r="Y33" s="20">
        <f t="shared" si="8"/>
        <v>147</v>
      </c>
      <c r="Z33" s="63">
        <v>150</v>
      </c>
    </row>
    <row r="34" spans="1:26" ht="15.75" x14ac:dyDescent="0.25">
      <c r="A34" s="16" t="str">
        <f>'1 KOLO'!A32</f>
        <v>Golmajer  Irena</v>
      </c>
      <c r="B34" s="16" t="str">
        <f>'1 KOLO'!B32</f>
        <v>SAK Podljubelj</v>
      </c>
      <c r="C34" s="17">
        <v>10</v>
      </c>
      <c r="D34" s="17">
        <v>9</v>
      </c>
      <c r="E34" s="17">
        <v>8</v>
      </c>
      <c r="F34" s="17">
        <v>8</v>
      </c>
      <c r="G34" s="17">
        <v>8</v>
      </c>
      <c r="H34" s="18">
        <v>8</v>
      </c>
      <c r="I34" s="18">
        <v>6</v>
      </c>
      <c r="J34" s="18">
        <v>5</v>
      </c>
      <c r="K34" s="18">
        <v>4</v>
      </c>
      <c r="L34" s="18">
        <v>3</v>
      </c>
      <c r="M34" s="19">
        <f t="shared" si="6"/>
        <v>69</v>
      </c>
      <c r="N34" s="17">
        <v>10</v>
      </c>
      <c r="O34" s="17">
        <v>9</v>
      </c>
      <c r="P34" s="17">
        <v>9</v>
      </c>
      <c r="Q34" s="17">
        <v>9</v>
      </c>
      <c r="R34" s="17">
        <v>9</v>
      </c>
      <c r="S34" s="17">
        <v>8</v>
      </c>
      <c r="T34" s="17">
        <v>7</v>
      </c>
      <c r="U34" s="17">
        <v>7</v>
      </c>
      <c r="V34" s="17">
        <v>6</v>
      </c>
      <c r="W34" s="17">
        <v>4</v>
      </c>
      <c r="X34" s="19">
        <f t="shared" si="7"/>
        <v>78</v>
      </c>
      <c r="Y34" s="20">
        <f t="shared" si="8"/>
        <v>147</v>
      </c>
      <c r="Z34" s="21">
        <v>170</v>
      </c>
    </row>
    <row r="35" spans="1:26" ht="15.75" x14ac:dyDescent="0.25">
      <c r="A35" s="16" t="str">
        <f>'1 KOLO'!A33</f>
        <v>Šmitek  Asja</v>
      </c>
      <c r="B35" s="16" t="str">
        <f>'1 KOLO'!B33</f>
        <v>ŠD  Lom</v>
      </c>
      <c r="C35" s="17">
        <v>10</v>
      </c>
      <c r="D35" s="17">
        <v>10</v>
      </c>
      <c r="E35" s="17">
        <v>9</v>
      </c>
      <c r="F35" s="17">
        <v>9</v>
      </c>
      <c r="G35" s="17">
        <v>9</v>
      </c>
      <c r="H35" s="18">
        <v>9</v>
      </c>
      <c r="I35" s="18">
        <v>8</v>
      </c>
      <c r="J35" s="18">
        <v>7</v>
      </c>
      <c r="K35" s="18">
        <v>7</v>
      </c>
      <c r="L35" s="18">
        <v>7</v>
      </c>
      <c r="M35" s="19">
        <f t="shared" si="6"/>
        <v>85</v>
      </c>
      <c r="N35" s="17">
        <v>10</v>
      </c>
      <c r="O35" s="17">
        <v>9</v>
      </c>
      <c r="P35" s="17">
        <v>9</v>
      </c>
      <c r="Q35" s="17">
        <v>9</v>
      </c>
      <c r="R35" s="17">
        <v>9</v>
      </c>
      <c r="S35" s="17">
        <v>8</v>
      </c>
      <c r="T35" s="17">
        <v>8</v>
      </c>
      <c r="U35" s="17">
        <v>8</v>
      </c>
      <c r="V35" s="17">
        <v>7</v>
      </c>
      <c r="W35" s="17">
        <v>6</v>
      </c>
      <c r="X35" s="19">
        <f t="shared" si="7"/>
        <v>83</v>
      </c>
      <c r="Y35" s="20">
        <f t="shared" si="8"/>
        <v>168</v>
      </c>
      <c r="Z35" s="21">
        <v>200</v>
      </c>
    </row>
    <row r="36" spans="1:26" ht="15.75" x14ac:dyDescent="0.25">
      <c r="A36" s="16" t="str">
        <f>'1 KOLO'!A34</f>
        <v>Meglič  Neža</v>
      </c>
      <c r="B36" s="16" t="str">
        <f>'1 KOLO'!B34</f>
        <v>SAK Podljubelj</v>
      </c>
      <c r="C36" s="17">
        <v>8</v>
      </c>
      <c r="D36" s="17">
        <v>8</v>
      </c>
      <c r="E36" s="17">
        <v>8</v>
      </c>
      <c r="F36" s="17">
        <v>7</v>
      </c>
      <c r="G36" s="17">
        <v>7</v>
      </c>
      <c r="H36" s="18">
        <v>7</v>
      </c>
      <c r="I36" s="18">
        <v>6</v>
      </c>
      <c r="J36" s="18">
        <v>5</v>
      </c>
      <c r="K36" s="18">
        <v>4</v>
      </c>
      <c r="L36" s="18">
        <v>3</v>
      </c>
      <c r="M36" s="19">
        <f t="shared" si="6"/>
        <v>63</v>
      </c>
      <c r="N36" s="17">
        <v>9</v>
      </c>
      <c r="O36" s="17">
        <v>9</v>
      </c>
      <c r="P36" s="17">
        <v>8</v>
      </c>
      <c r="Q36" s="17">
        <v>8</v>
      </c>
      <c r="R36" s="17">
        <v>8</v>
      </c>
      <c r="S36" s="17">
        <v>7</v>
      </c>
      <c r="T36" s="17">
        <v>6</v>
      </c>
      <c r="U36" s="17">
        <v>6</v>
      </c>
      <c r="V36" s="17">
        <v>6</v>
      </c>
      <c r="W36" s="17">
        <v>6</v>
      </c>
      <c r="X36" s="19">
        <f t="shared" si="7"/>
        <v>73</v>
      </c>
      <c r="Y36" s="20">
        <f t="shared" si="8"/>
        <v>136</v>
      </c>
      <c r="Z36" s="21">
        <v>120</v>
      </c>
    </row>
    <row r="37" spans="1:26" ht="15.75" x14ac:dyDescent="0.25">
      <c r="A37" s="16">
        <f>'1 KOLO'!A35</f>
        <v>0</v>
      </c>
      <c r="B37" s="16">
        <f>'1 KOLO'!B35</f>
        <v>0</v>
      </c>
      <c r="C37" s="17"/>
      <c r="D37" s="17"/>
      <c r="E37" s="17"/>
      <c r="F37" s="17"/>
      <c r="G37" s="17"/>
      <c r="H37" s="18"/>
      <c r="I37" s="18"/>
      <c r="J37" s="18"/>
      <c r="K37" s="18"/>
      <c r="L37" s="18"/>
      <c r="M37" s="19">
        <f t="shared" si="6"/>
        <v>0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9">
        <f t="shared" si="7"/>
        <v>0</v>
      </c>
      <c r="Y37" s="20">
        <f t="shared" si="8"/>
        <v>0</v>
      </c>
      <c r="Z37" s="21"/>
    </row>
  </sheetData>
  <phoneticPr fontId="0" type="noConversion"/>
  <pageMargins left="0.75" right="0.75" top="1" bottom="1" header="0" footer="0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Y52"/>
  <sheetViews>
    <sheetView tabSelected="1" workbookViewId="0">
      <selection activeCell="S19" sqref="S19"/>
    </sheetView>
  </sheetViews>
  <sheetFormatPr defaultRowHeight="12.75" x14ac:dyDescent="0.2"/>
  <cols>
    <col min="1" max="1" width="18.7109375" customWidth="1"/>
    <col min="2" max="2" width="5.140625" customWidth="1"/>
    <col min="3" max="10" width="6.42578125" customWidth="1"/>
    <col min="11" max="11" width="11" customWidth="1"/>
    <col min="12" max="12" width="8.7109375" customWidth="1"/>
    <col min="13" max="13" width="6.42578125" customWidth="1"/>
    <col min="14" max="14" width="7.42578125" customWidth="1"/>
    <col min="15" max="15" width="13.5703125" customWidth="1"/>
    <col min="16" max="16" width="4.5703125" customWidth="1"/>
    <col min="17" max="17" width="5.140625" customWidth="1"/>
    <col min="18" max="19" width="4.140625" customWidth="1"/>
    <col min="20" max="20" width="4.42578125" customWidth="1"/>
    <col min="21" max="21" width="3.85546875" customWidth="1"/>
    <col min="22" max="23" width="4.28515625" customWidth="1"/>
    <col min="24" max="24" width="5.140625" customWidth="1"/>
    <col min="25" max="25" width="4.28515625" customWidth="1"/>
  </cols>
  <sheetData>
    <row r="1" spans="1:22" ht="18" x14ac:dyDescent="0.25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</row>
    <row r="2" spans="1:22" ht="31.5" customHeight="1" x14ac:dyDescent="0.2">
      <c r="A2" s="4" t="s">
        <v>55</v>
      </c>
      <c r="B2" s="4"/>
      <c r="C2" s="4"/>
      <c r="D2" s="4"/>
      <c r="E2" s="4"/>
      <c r="F2" s="4"/>
      <c r="G2" s="4"/>
      <c r="H2" s="4"/>
      <c r="I2" s="1"/>
      <c r="J2" s="1"/>
      <c r="K2" s="3"/>
      <c r="L2" s="3"/>
      <c r="M2" s="3"/>
      <c r="N2" s="3"/>
      <c r="O2" s="3"/>
      <c r="P2" s="3"/>
      <c r="Q2" s="3"/>
      <c r="R2" s="3"/>
      <c r="S2" s="3"/>
      <c r="T2" s="1"/>
      <c r="U2" s="1"/>
      <c r="V2" s="1"/>
    </row>
    <row r="3" spans="1:22" ht="25.5" customHeight="1" x14ac:dyDescent="0.2">
      <c r="A3" s="92" t="s">
        <v>2</v>
      </c>
      <c r="B3" s="6"/>
      <c r="C3" s="40" t="s">
        <v>39</v>
      </c>
      <c r="D3" s="40" t="s">
        <v>47</v>
      </c>
      <c r="E3" s="40" t="s">
        <v>40</v>
      </c>
      <c r="F3" s="40" t="s">
        <v>47</v>
      </c>
      <c r="G3" s="40" t="s">
        <v>41</v>
      </c>
      <c r="H3" s="40" t="s">
        <v>47</v>
      </c>
      <c r="I3" s="40" t="s">
        <v>42</v>
      </c>
      <c r="J3" s="40" t="s">
        <v>47</v>
      </c>
      <c r="K3" s="41" t="s">
        <v>54</v>
      </c>
      <c r="L3" s="40" t="s">
        <v>53</v>
      </c>
      <c r="M3" s="41" t="s">
        <v>43</v>
      </c>
      <c r="N3" s="40" t="s">
        <v>47</v>
      </c>
      <c r="O3" s="101" t="s">
        <v>58</v>
      </c>
      <c r="P3" s="50"/>
      <c r="Q3" s="50"/>
      <c r="R3" s="50"/>
      <c r="S3" s="50"/>
      <c r="T3" s="50"/>
      <c r="U3" s="50"/>
      <c r="V3" s="1"/>
    </row>
    <row r="4" spans="1:22" ht="25.5" customHeight="1" x14ac:dyDescent="0.25">
      <c r="A4" s="70" t="str">
        <f>'1 KOLO'!A13</f>
        <v>Meglič  Darko</v>
      </c>
      <c r="B4" s="46" t="s">
        <v>38</v>
      </c>
      <c r="C4" s="53">
        <f>'1 KOLO'!Y13</f>
        <v>166</v>
      </c>
      <c r="D4" s="54">
        <f>'1 KOLO'!Z13</f>
        <v>100</v>
      </c>
      <c r="E4" s="53">
        <f>'2 KOLO'!Y13</f>
        <v>166</v>
      </c>
      <c r="F4" s="54">
        <f>'2 KOLO'!Z13</f>
        <v>85</v>
      </c>
      <c r="G4" s="53">
        <f>'3 KOLO'!Y13</f>
        <v>169</v>
      </c>
      <c r="H4" s="54">
        <f>'3 KOLO'!Z13</f>
        <v>100</v>
      </c>
      <c r="I4" s="53">
        <f>'4 KOLO'!Y13</f>
        <v>169</v>
      </c>
      <c r="J4" s="54">
        <f>'4 KOLO'!Z13</f>
        <v>100</v>
      </c>
      <c r="K4" s="53">
        <f t="shared" ref="K4:K12" si="0">SUM(C4,E4,G4,I4,M4)</f>
        <v>833</v>
      </c>
      <c r="L4" s="54">
        <f t="shared" ref="L4:L12" si="1">SUM(D4,F4,H4,J4,)</f>
        <v>385</v>
      </c>
      <c r="M4" s="53">
        <f>FINALE!Y13</f>
        <v>163</v>
      </c>
      <c r="N4" s="54">
        <f>FINALE!Z13</f>
        <v>200</v>
      </c>
      <c r="O4" s="73">
        <f t="shared" ref="O4:O12" si="2">L4+N4</f>
        <v>585</v>
      </c>
      <c r="P4" s="36">
        <v>1</v>
      </c>
      <c r="Q4" s="36"/>
      <c r="R4" s="36"/>
      <c r="S4" s="36"/>
      <c r="T4" s="37"/>
      <c r="U4" s="38"/>
      <c r="V4" s="51"/>
    </row>
    <row r="5" spans="1:22" ht="25.5" customHeight="1" x14ac:dyDescent="0.25">
      <c r="A5" s="70" t="str">
        <f>'1 KOLO'!A7</f>
        <v>Primožič  Zdenko</v>
      </c>
      <c r="B5" s="46" t="s">
        <v>38</v>
      </c>
      <c r="C5" s="53">
        <f>'1 KOLO'!Y7</f>
        <v>159</v>
      </c>
      <c r="D5" s="54">
        <f>'1 KOLO'!Z7</f>
        <v>75</v>
      </c>
      <c r="E5" s="53">
        <f>'2 KOLO'!Y7</f>
        <v>169</v>
      </c>
      <c r="F5" s="54">
        <f>'2 KOLO'!Z7</f>
        <v>100</v>
      </c>
      <c r="G5" s="53">
        <f>'3 KOLO'!Y7</f>
        <v>146</v>
      </c>
      <c r="H5" s="54">
        <f>'3 KOLO'!Z7</f>
        <v>56</v>
      </c>
      <c r="I5" s="53">
        <f>'4 KOLO'!Y7</f>
        <v>166</v>
      </c>
      <c r="J5" s="54">
        <f>'4 KOLO'!Z7</f>
        <v>85</v>
      </c>
      <c r="K5" s="53">
        <f t="shared" si="0"/>
        <v>801</v>
      </c>
      <c r="L5" s="54">
        <f t="shared" si="1"/>
        <v>316</v>
      </c>
      <c r="M5" s="53">
        <f>FINALE!Y7</f>
        <v>161</v>
      </c>
      <c r="N5" s="54">
        <f>FINALE!Z7</f>
        <v>170</v>
      </c>
      <c r="O5" s="73">
        <f t="shared" si="2"/>
        <v>486</v>
      </c>
      <c r="P5" s="36">
        <v>2</v>
      </c>
      <c r="Q5" s="36"/>
      <c r="R5" s="36"/>
      <c r="S5" s="36"/>
      <c r="T5" s="37"/>
      <c r="U5" s="38"/>
      <c r="V5" s="51"/>
    </row>
    <row r="6" spans="1:22" ht="25.5" customHeight="1" x14ac:dyDescent="0.25">
      <c r="A6" s="70" t="str">
        <f>'1 KOLO'!A6</f>
        <v>Dragičevič  Mičo</v>
      </c>
      <c r="B6" s="46" t="s">
        <v>38</v>
      </c>
      <c r="C6" s="53">
        <f>'1 KOLO'!Y6</f>
        <v>163</v>
      </c>
      <c r="D6" s="54">
        <f>'1 KOLO'!Z6</f>
        <v>85</v>
      </c>
      <c r="E6" s="53">
        <f>'2 KOLO'!Y6</f>
        <v>161</v>
      </c>
      <c r="F6" s="54">
        <f>'2 KOLO'!Z6</f>
        <v>75</v>
      </c>
      <c r="G6" s="53">
        <f>'3 KOLO'!Y6</f>
        <v>166</v>
      </c>
      <c r="H6" s="54">
        <f>'3 KOLO'!Z6</f>
        <v>85</v>
      </c>
      <c r="I6" s="53">
        <f>'4 KOLO'!Y6</f>
        <v>162</v>
      </c>
      <c r="J6" s="54">
        <f>'4 KOLO'!Z6</f>
        <v>65</v>
      </c>
      <c r="K6" s="53">
        <f t="shared" si="0"/>
        <v>800</v>
      </c>
      <c r="L6" s="54">
        <f t="shared" si="1"/>
        <v>310</v>
      </c>
      <c r="M6" s="53">
        <f>FINALE!Y6</f>
        <v>148</v>
      </c>
      <c r="N6" s="54">
        <f>FINALE!Z6</f>
        <v>120</v>
      </c>
      <c r="O6" s="73">
        <f t="shared" si="2"/>
        <v>430</v>
      </c>
      <c r="P6" s="36">
        <v>3</v>
      </c>
      <c r="Q6" s="36"/>
      <c r="R6" s="36"/>
      <c r="S6" s="36"/>
      <c r="T6" s="37"/>
      <c r="U6" s="38"/>
      <c r="V6" s="51"/>
    </row>
    <row r="7" spans="1:22" ht="25.5" customHeight="1" x14ac:dyDescent="0.25">
      <c r="A7" s="70" t="str">
        <f>'1 KOLO'!A10</f>
        <v>Primožič Alojz</v>
      </c>
      <c r="B7" s="46" t="s">
        <v>38</v>
      </c>
      <c r="C7" s="53">
        <f>'1 KOLO'!Y10</f>
        <v>149</v>
      </c>
      <c r="D7" s="54">
        <f>'1 KOLO'!Z10</f>
        <v>60</v>
      </c>
      <c r="E7" s="53">
        <f>'2 KOLO'!Y10</f>
        <v>156</v>
      </c>
      <c r="F7" s="54">
        <f>'2 KOLO'!Z10</f>
        <v>60</v>
      </c>
      <c r="G7" s="53">
        <f>'3 KOLO'!Y10</f>
        <v>150</v>
      </c>
      <c r="H7" s="54">
        <f>'3 KOLO'!Z10</f>
        <v>65</v>
      </c>
      <c r="I7" s="53">
        <f>'4 KOLO'!Y10</f>
        <v>156</v>
      </c>
      <c r="J7" s="54">
        <f>'4 KOLO'!Z10</f>
        <v>60</v>
      </c>
      <c r="K7" s="53">
        <f t="shared" si="0"/>
        <v>770</v>
      </c>
      <c r="L7" s="54">
        <f t="shared" si="1"/>
        <v>245</v>
      </c>
      <c r="M7" s="53">
        <f>FINALE!Y10</f>
        <v>159</v>
      </c>
      <c r="N7" s="54">
        <f>FINALE!Z10</f>
        <v>150</v>
      </c>
      <c r="O7" s="73">
        <f t="shared" si="2"/>
        <v>395</v>
      </c>
      <c r="P7" s="36">
        <v>4</v>
      </c>
      <c r="Q7" s="36"/>
      <c r="R7" s="36"/>
      <c r="S7" s="36"/>
      <c r="T7" s="37"/>
      <c r="U7" s="38"/>
      <c r="V7" s="51"/>
    </row>
    <row r="8" spans="1:22" ht="25.5" customHeight="1" x14ac:dyDescent="0.25">
      <c r="A8" s="69" t="str">
        <f>'1 KOLO'!A4</f>
        <v>Romšak  Jože</v>
      </c>
      <c r="B8" s="46" t="s">
        <v>38</v>
      </c>
      <c r="C8" s="53">
        <f>'1 KOLO'!Y4</f>
        <v>153</v>
      </c>
      <c r="D8" s="54">
        <f>'1 KOLO'!Z4</f>
        <v>65</v>
      </c>
      <c r="E8" s="53">
        <f>'2 KOLO'!Y4</f>
        <v>148</v>
      </c>
      <c r="F8" s="54">
        <f>'2 KOLO'!Z4</f>
        <v>56</v>
      </c>
      <c r="G8" s="53">
        <f>'3 KOLO'!Y4</f>
        <v>152</v>
      </c>
      <c r="H8" s="54">
        <f>'3 KOLO'!Z4</f>
        <v>75</v>
      </c>
      <c r="I8" s="53">
        <f>'4 KOLO'!Y4</f>
        <v>150</v>
      </c>
      <c r="J8" s="54">
        <f>'4 KOLO'!Z4</f>
        <v>56</v>
      </c>
      <c r="K8" s="53">
        <f t="shared" si="0"/>
        <v>759</v>
      </c>
      <c r="L8" s="54">
        <f t="shared" si="1"/>
        <v>252</v>
      </c>
      <c r="M8" s="53">
        <f>FINALE!Y4</f>
        <v>156</v>
      </c>
      <c r="N8" s="54">
        <f>FINALE!Z4</f>
        <v>130</v>
      </c>
      <c r="O8" s="73">
        <f t="shared" si="2"/>
        <v>382</v>
      </c>
      <c r="P8" s="103">
        <v>5</v>
      </c>
      <c r="Q8" s="36"/>
      <c r="R8" s="36"/>
      <c r="S8" s="36"/>
      <c r="T8" s="37"/>
      <c r="U8" s="38"/>
      <c r="V8" s="51"/>
    </row>
    <row r="9" spans="1:22" ht="25.5" customHeight="1" x14ac:dyDescent="0.25">
      <c r="A9" s="69" t="str">
        <f>'1 KOLO'!A5</f>
        <v>Klemenc  Blaž</v>
      </c>
      <c r="B9" s="46" t="s">
        <v>38</v>
      </c>
      <c r="C9" s="53">
        <f>'1 KOLO'!Y5</f>
        <v>148</v>
      </c>
      <c r="D9" s="54">
        <f>'1 KOLO'!Z5</f>
        <v>56</v>
      </c>
      <c r="E9" s="53">
        <f>'2 KOLO'!Y5</f>
        <v>143</v>
      </c>
      <c r="F9" s="54">
        <f>'2 KOLO'!Z5</f>
        <v>53</v>
      </c>
      <c r="G9" s="53">
        <f>'3 KOLO'!Y5</f>
        <v>145</v>
      </c>
      <c r="H9" s="54">
        <f>'3 KOLO'!Z5</f>
        <v>53</v>
      </c>
      <c r="I9" s="53">
        <f>'4 KOLO'!Y5</f>
        <v>164</v>
      </c>
      <c r="J9" s="54">
        <f>'4 KOLO'!Z5</f>
        <v>75</v>
      </c>
      <c r="K9" s="53">
        <f t="shared" si="0"/>
        <v>740</v>
      </c>
      <c r="L9" s="54">
        <f t="shared" si="1"/>
        <v>237</v>
      </c>
      <c r="M9" s="53">
        <f>FINALE!Y5</f>
        <v>140</v>
      </c>
      <c r="N9" s="54">
        <f>FINALE!Z5</f>
        <v>106</v>
      </c>
      <c r="O9" s="73">
        <f t="shared" si="2"/>
        <v>343</v>
      </c>
      <c r="P9" s="36">
        <v>6</v>
      </c>
      <c r="Q9" s="36"/>
      <c r="R9" s="36"/>
      <c r="S9" s="36"/>
      <c r="T9" s="37"/>
      <c r="U9" s="38"/>
      <c r="V9" s="51"/>
    </row>
    <row r="10" spans="1:22" ht="25.5" customHeight="1" x14ac:dyDescent="0.25">
      <c r="A10" s="70" t="str">
        <f>'1 KOLO'!A11</f>
        <v>Pogačnik  Pavel</v>
      </c>
      <c r="B10" s="46" t="s">
        <v>38</v>
      </c>
      <c r="C10" s="53">
        <f>'1 KOLO'!Y11</f>
        <v>126</v>
      </c>
      <c r="D10" s="54">
        <f>'1 KOLO'!Z11</f>
        <v>48</v>
      </c>
      <c r="E10" s="53">
        <f>'2 KOLO'!Y11</f>
        <v>158</v>
      </c>
      <c r="F10" s="54">
        <f>'2 KOLO'!Z11</f>
        <v>65</v>
      </c>
      <c r="G10" s="53">
        <f>'3 KOLO'!Y11</f>
        <v>146</v>
      </c>
      <c r="H10" s="54">
        <f>'3 KOLO'!Z11</f>
        <v>60</v>
      </c>
      <c r="I10" s="53">
        <f>'4 KOLO'!Y11</f>
        <v>146</v>
      </c>
      <c r="J10" s="54">
        <f>'4 KOLO'!Z11</f>
        <v>50</v>
      </c>
      <c r="K10" s="53">
        <f t="shared" si="0"/>
        <v>720</v>
      </c>
      <c r="L10" s="54">
        <f t="shared" si="1"/>
        <v>223</v>
      </c>
      <c r="M10" s="53">
        <f>FINALE!Y11</f>
        <v>144</v>
      </c>
      <c r="N10" s="54">
        <f>FINALE!Z11</f>
        <v>112</v>
      </c>
      <c r="O10" s="73">
        <f t="shared" si="2"/>
        <v>335</v>
      </c>
      <c r="P10" s="36">
        <v>7</v>
      </c>
      <c r="Q10" s="36"/>
      <c r="R10" s="36"/>
      <c r="S10" s="36"/>
      <c r="T10" s="37"/>
      <c r="U10" s="38"/>
      <c r="V10" s="39"/>
    </row>
    <row r="11" spans="1:22" ht="25.5" customHeight="1" x14ac:dyDescent="0.25">
      <c r="A11" s="93" t="str">
        <f>'1 KOLO'!A12</f>
        <v>Knific  Franci</v>
      </c>
      <c r="B11" s="46" t="s">
        <v>38</v>
      </c>
      <c r="C11" s="53">
        <f>'1 KOLO'!Y12</f>
        <v>138</v>
      </c>
      <c r="D11" s="54">
        <f>'1 KOLO'!Z12</f>
        <v>53</v>
      </c>
      <c r="E11" s="53">
        <f>'2 KOLO'!Y12</f>
        <v>133</v>
      </c>
      <c r="F11" s="54">
        <f>'2 KOLO'!Z12</f>
        <v>50</v>
      </c>
      <c r="G11" s="53">
        <f>'3 KOLO'!Y12</f>
        <v>142</v>
      </c>
      <c r="H11" s="54">
        <f>'3 KOLO'!Z12</f>
        <v>50</v>
      </c>
      <c r="I11" s="53">
        <f>'4 KOLO'!Y12</f>
        <v>148</v>
      </c>
      <c r="J11" s="54">
        <f>'4 KOLO'!Z12</f>
        <v>53</v>
      </c>
      <c r="K11" s="53">
        <f t="shared" si="0"/>
        <v>693</v>
      </c>
      <c r="L11" s="54">
        <f t="shared" si="1"/>
        <v>206</v>
      </c>
      <c r="M11" s="53">
        <f>FINALE!Y12</f>
        <v>132</v>
      </c>
      <c r="N11" s="54">
        <f>FINALE!Z12</f>
        <v>100</v>
      </c>
      <c r="O11" s="73">
        <f t="shared" si="2"/>
        <v>306</v>
      </c>
      <c r="P11" s="36">
        <v>8</v>
      </c>
      <c r="Q11" s="36"/>
      <c r="R11" s="36"/>
      <c r="S11" s="36"/>
      <c r="T11" s="37"/>
      <c r="U11" s="38"/>
      <c r="V11" s="39"/>
    </row>
    <row r="12" spans="1:22" ht="25.5" customHeight="1" x14ac:dyDescent="0.25">
      <c r="A12" s="70" t="str">
        <f>'1 KOLO'!A9</f>
        <v>Uzar Drago</v>
      </c>
      <c r="B12" s="46" t="s">
        <v>38</v>
      </c>
      <c r="C12" s="53">
        <f>'1 KOLO'!Y9</f>
        <v>129</v>
      </c>
      <c r="D12" s="54">
        <f>'1 KOLO'!Z9</f>
        <v>50</v>
      </c>
      <c r="E12" s="53">
        <f>'2 KOLO'!Y9</f>
        <v>120</v>
      </c>
      <c r="F12" s="54">
        <f>'2 KOLO'!Z9</f>
        <v>48</v>
      </c>
      <c r="G12" s="53">
        <f>'3 KOLO'!Y9</f>
        <v>126</v>
      </c>
      <c r="H12" s="54">
        <f>'3 KOLO'!Z9</f>
        <v>48</v>
      </c>
      <c r="I12" s="53">
        <f>'4 KOLO'!Y9</f>
        <v>144</v>
      </c>
      <c r="J12" s="54">
        <f>'4 KOLO'!Z9</f>
        <v>48</v>
      </c>
      <c r="K12" s="53">
        <f t="shared" si="0"/>
        <v>642</v>
      </c>
      <c r="L12" s="54">
        <f t="shared" si="1"/>
        <v>194</v>
      </c>
      <c r="M12" s="53">
        <f>FINALE!Y9</f>
        <v>123</v>
      </c>
      <c r="N12" s="54">
        <f>FINALE!Z9</f>
        <v>92</v>
      </c>
      <c r="O12" s="73">
        <f t="shared" si="2"/>
        <v>286</v>
      </c>
      <c r="P12" s="36">
        <v>9</v>
      </c>
      <c r="Q12" s="36"/>
      <c r="R12" s="36"/>
      <c r="S12" s="36"/>
      <c r="T12" s="37"/>
      <c r="U12" s="38"/>
      <c r="V12" s="51"/>
    </row>
    <row r="13" spans="1:22" ht="25.5" customHeight="1" x14ac:dyDescent="0.25">
      <c r="A13" s="70" t="str">
        <f>'1 KOLO'!A8</f>
        <v>Sajovec  Pavel</v>
      </c>
      <c r="B13" s="46" t="s">
        <v>38</v>
      </c>
      <c r="C13" s="53">
        <f>'1 KOLO'!Y8</f>
        <v>112</v>
      </c>
      <c r="D13" s="54">
        <f>'1 KOLO'!Z8</f>
        <v>46</v>
      </c>
      <c r="E13" s="53">
        <f>'2 KOLO'!Y8</f>
        <v>113</v>
      </c>
      <c r="F13" s="54">
        <f>'2 KOLO'!Z8</f>
        <v>46</v>
      </c>
      <c r="G13" s="53">
        <f>'3 KOLO'!Y8</f>
        <v>117</v>
      </c>
      <c r="H13" s="54">
        <f>'3 KOLO'!Z8</f>
        <v>46</v>
      </c>
      <c r="I13" s="53">
        <f>'4 KOLO'!Y8</f>
        <v>114</v>
      </c>
      <c r="J13" s="54">
        <f>'4 KOLO'!Z8</f>
        <v>46</v>
      </c>
      <c r="K13" s="53">
        <f t="shared" ref="K13" si="3">SUM(C13,E13,G13,I13,M13)</f>
        <v>583</v>
      </c>
      <c r="L13" s="54">
        <f t="shared" ref="L13" si="4">SUM(D13,F13,H13,J13,)</f>
        <v>184</v>
      </c>
      <c r="M13" s="53">
        <f>FINALE!Y8</f>
        <v>127</v>
      </c>
      <c r="N13" s="54">
        <f>FINALE!Z8</f>
        <v>96</v>
      </c>
      <c r="O13" s="73">
        <f t="shared" ref="O13" si="5">L13+N13</f>
        <v>280</v>
      </c>
      <c r="P13" s="36">
        <v>10</v>
      </c>
      <c r="Q13" s="36"/>
      <c r="R13" s="36"/>
      <c r="S13" s="36"/>
      <c r="T13" s="37"/>
      <c r="U13" s="38"/>
      <c r="V13" s="39"/>
    </row>
    <row r="14" spans="1:22" ht="31.5" customHeight="1" x14ac:dyDescent="0.25">
      <c r="A14" s="111" t="s">
        <v>56</v>
      </c>
    </row>
    <row r="15" spans="1:22" ht="31.5" customHeight="1" x14ac:dyDescent="0.2">
      <c r="A15" s="68" t="s">
        <v>2</v>
      </c>
      <c r="B15" s="25"/>
      <c r="C15" s="40" t="s">
        <v>39</v>
      </c>
      <c r="D15" s="40" t="s">
        <v>47</v>
      </c>
      <c r="E15" s="40" t="s">
        <v>40</v>
      </c>
      <c r="F15" s="40" t="s">
        <v>47</v>
      </c>
      <c r="G15" s="40" t="s">
        <v>41</v>
      </c>
      <c r="H15" s="40" t="s">
        <v>47</v>
      </c>
      <c r="I15" s="40" t="s">
        <v>42</v>
      </c>
      <c r="J15" s="40" t="s">
        <v>47</v>
      </c>
      <c r="K15" s="41" t="s">
        <v>54</v>
      </c>
      <c r="L15" s="40" t="s">
        <v>53</v>
      </c>
      <c r="M15" s="41" t="s">
        <v>43</v>
      </c>
      <c r="N15" s="40" t="s">
        <v>47</v>
      </c>
      <c r="O15" s="101" t="s">
        <v>58</v>
      </c>
    </row>
    <row r="16" spans="1:22" ht="31.5" customHeight="1" x14ac:dyDescent="0.25">
      <c r="A16" s="87" t="str">
        <f>'1 KOLO'!A15</f>
        <v>Grdič  zdene</v>
      </c>
      <c r="B16" s="46" t="s">
        <v>38</v>
      </c>
      <c r="C16" s="53">
        <f>'1 KOLO'!Y15</f>
        <v>162</v>
      </c>
      <c r="D16" s="54">
        <f>'1 KOLO'!Z15</f>
        <v>75</v>
      </c>
      <c r="E16" s="53">
        <f>'2 KOLO'!Y15</f>
        <v>166</v>
      </c>
      <c r="F16" s="54">
        <f>'2 KOLO'!Z15</f>
        <v>85</v>
      </c>
      <c r="G16" s="53">
        <f>'3 KOLO'!Y15</f>
        <v>154</v>
      </c>
      <c r="H16" s="54">
        <f>'3 KOLO'!Z15</f>
        <v>60</v>
      </c>
      <c r="I16" s="53">
        <f>'4 KOLO'!Y15</f>
        <v>174</v>
      </c>
      <c r="J16" s="54">
        <f>'4 KOLO'!Z15</f>
        <v>100</v>
      </c>
      <c r="K16" s="53">
        <f t="shared" ref="K16" si="6">SUM(C16,E16,G16,I16,M16)</f>
        <v>819</v>
      </c>
      <c r="L16" s="54">
        <f t="shared" ref="L16" si="7">SUM(D16,F16,H16,J16)</f>
        <v>320</v>
      </c>
      <c r="M16" s="53">
        <f>FINALE!Y16</f>
        <v>163</v>
      </c>
      <c r="N16" s="54">
        <f>FINALE!Z16</f>
        <v>200</v>
      </c>
      <c r="O16" s="73">
        <f t="shared" ref="O16" si="8">L16+N16</f>
        <v>520</v>
      </c>
      <c r="P16" s="64">
        <v>1</v>
      </c>
      <c r="Q16" s="84"/>
      <c r="R16" s="36"/>
      <c r="S16" s="36"/>
      <c r="T16" s="37"/>
      <c r="U16" s="38"/>
      <c r="V16" s="51"/>
    </row>
    <row r="17" spans="1:22" ht="25.5" customHeight="1" x14ac:dyDescent="0.25">
      <c r="A17" s="60" t="str">
        <f>'1 KOLO'!A18</f>
        <v>Primožič  Boštjan</v>
      </c>
      <c r="B17" s="46" t="s">
        <v>38</v>
      </c>
      <c r="C17" s="53">
        <f>'1 KOLO'!Y18</f>
        <v>163</v>
      </c>
      <c r="D17" s="54">
        <f>'1 KOLO'!Z18</f>
        <v>85</v>
      </c>
      <c r="E17" s="53">
        <f>'2 KOLO'!Y18</f>
        <v>165</v>
      </c>
      <c r="F17" s="54">
        <f>'2 KOLO'!Z18</f>
        <v>75</v>
      </c>
      <c r="G17" s="53">
        <f>'3 KOLO'!Y18</f>
        <v>172</v>
      </c>
      <c r="H17" s="54">
        <f>'3 KOLO'!Z18</f>
        <v>100</v>
      </c>
      <c r="I17" s="53">
        <f>'4 KOLO'!Y18</f>
        <v>167</v>
      </c>
      <c r="J17" s="54">
        <f>'4 KOLO'!Z18</f>
        <v>85</v>
      </c>
      <c r="K17" s="53">
        <f t="shared" ref="K17:K23" si="9">SUM(C17,E17,G17,I17,M17)</f>
        <v>825</v>
      </c>
      <c r="L17" s="54">
        <f t="shared" ref="L17:L23" si="10">SUM(D17,F17,H17,J17)</f>
        <v>345</v>
      </c>
      <c r="M17" s="53">
        <f>FINALE!Y19</f>
        <v>158</v>
      </c>
      <c r="N17" s="54">
        <f>FINALE!Z19</f>
        <v>150</v>
      </c>
      <c r="O17" s="73">
        <f t="shared" ref="O17:O23" si="11">L17+N17</f>
        <v>495</v>
      </c>
      <c r="P17" s="36">
        <v>2</v>
      </c>
      <c r="Q17" s="84"/>
      <c r="R17" s="36"/>
      <c r="S17" s="36"/>
      <c r="T17" s="37"/>
      <c r="U17" s="38"/>
      <c r="V17" s="52"/>
    </row>
    <row r="18" spans="1:22" ht="25.5" customHeight="1" x14ac:dyDescent="0.25">
      <c r="A18" s="60" t="str">
        <f>'1 KOLO'!A16</f>
        <v>Rozman  Mirko</v>
      </c>
      <c r="B18" s="46" t="s">
        <v>38</v>
      </c>
      <c r="C18" s="53">
        <f>'1 KOLO'!Y16</f>
        <v>168</v>
      </c>
      <c r="D18" s="54">
        <f>'1 KOLO'!Z16</f>
        <v>100</v>
      </c>
      <c r="E18" s="53">
        <f>'2 KOLO'!Y16</f>
        <v>161</v>
      </c>
      <c r="F18" s="54">
        <f>'2 KOLO'!Z16</f>
        <v>65</v>
      </c>
      <c r="G18" s="53">
        <f>'3 KOLO'!Y16</f>
        <v>162</v>
      </c>
      <c r="H18" s="54">
        <f>'3 KOLO'!Z16</f>
        <v>75</v>
      </c>
      <c r="I18" s="53">
        <f>'4 KOLO'!Y16</f>
        <v>162</v>
      </c>
      <c r="J18" s="54">
        <f>'4 KOLO'!Z16</f>
        <v>75</v>
      </c>
      <c r="K18" s="53">
        <f t="shared" si="9"/>
        <v>813</v>
      </c>
      <c r="L18" s="54">
        <f t="shared" si="10"/>
        <v>315</v>
      </c>
      <c r="M18" s="53">
        <f>FINALE!Y17</f>
        <v>160</v>
      </c>
      <c r="N18" s="54">
        <f>FINALE!Z17</f>
        <v>170</v>
      </c>
      <c r="O18" s="73">
        <f t="shared" si="11"/>
        <v>485</v>
      </c>
      <c r="P18" s="36">
        <v>3</v>
      </c>
      <c r="Q18" s="84"/>
      <c r="R18" s="36"/>
      <c r="S18" s="36"/>
      <c r="T18" s="37"/>
      <c r="U18" s="38"/>
      <c r="V18" s="39"/>
    </row>
    <row r="19" spans="1:22" ht="25.5" customHeight="1" x14ac:dyDescent="0.25">
      <c r="A19" s="60" t="str">
        <f>'1 KOLO'!A17</f>
        <v>Meglič  Marko</v>
      </c>
      <c r="B19" s="46" t="s">
        <v>38</v>
      </c>
      <c r="C19" s="53">
        <f>'1 KOLO'!Y17</f>
        <v>155</v>
      </c>
      <c r="D19" s="54">
        <f>'1 KOLO'!Z17</f>
        <v>60</v>
      </c>
      <c r="E19" s="53">
        <f>'2 KOLO'!Y17</f>
        <v>154</v>
      </c>
      <c r="F19" s="54">
        <f>'2 KOLO'!Z17</f>
        <v>56</v>
      </c>
      <c r="G19" s="53">
        <f>'3 KOLO'!Y17</f>
        <v>162</v>
      </c>
      <c r="H19" s="54">
        <f>'3 KOLO'!Z17</f>
        <v>85</v>
      </c>
      <c r="I19" s="53">
        <f>'4 KOLO'!Y17</f>
        <v>159</v>
      </c>
      <c r="J19" s="54">
        <f>'4 KOLO'!Z17</f>
        <v>65</v>
      </c>
      <c r="K19" s="53">
        <f t="shared" si="9"/>
        <v>784</v>
      </c>
      <c r="L19" s="54">
        <f t="shared" si="10"/>
        <v>266</v>
      </c>
      <c r="M19" s="53">
        <f>FINALE!Y18</f>
        <v>154</v>
      </c>
      <c r="N19" s="54">
        <f>FINALE!Z18</f>
        <v>130</v>
      </c>
      <c r="O19" s="73">
        <f t="shared" si="11"/>
        <v>396</v>
      </c>
      <c r="P19" s="36">
        <v>4</v>
      </c>
      <c r="Q19" s="84"/>
      <c r="R19" s="36"/>
      <c r="S19" s="36"/>
      <c r="T19" s="37"/>
      <c r="U19" s="38"/>
      <c r="V19" s="39"/>
    </row>
    <row r="20" spans="1:22" ht="25.5" customHeight="1" x14ac:dyDescent="0.25">
      <c r="A20" s="60" t="str">
        <f>'1 KOLO'!A20</f>
        <v>Soklič   Boštjan</v>
      </c>
      <c r="B20" s="46" t="s">
        <v>38</v>
      </c>
      <c r="C20" s="53">
        <f>'1 KOLO'!Y20</f>
        <v>160</v>
      </c>
      <c r="D20" s="54">
        <f>'1 KOLO'!Z20</f>
        <v>65</v>
      </c>
      <c r="E20" s="53">
        <f>'2 KOLO'!Y20</f>
        <v>174</v>
      </c>
      <c r="F20" s="54">
        <f>'2 KOLO'!Z20</f>
        <v>100</v>
      </c>
      <c r="G20" s="53">
        <f>'3 KOLO'!Y20</f>
        <v>147</v>
      </c>
      <c r="H20" s="54">
        <f>'3 KOLO'!Z20</f>
        <v>56</v>
      </c>
      <c r="I20" s="53">
        <f>'4 KOLO'!Y20</f>
        <v>147</v>
      </c>
      <c r="J20" s="54">
        <f>'4 KOLO'!Z20</f>
        <v>56</v>
      </c>
      <c r="K20" s="53">
        <f t="shared" si="9"/>
        <v>758</v>
      </c>
      <c r="L20" s="54">
        <f t="shared" si="10"/>
        <v>277</v>
      </c>
      <c r="M20" s="53">
        <f>FINALE!Y21</f>
        <v>130</v>
      </c>
      <c r="N20" s="54">
        <f>FINALE!Z21</f>
        <v>100</v>
      </c>
      <c r="O20" s="73">
        <f t="shared" si="11"/>
        <v>377</v>
      </c>
      <c r="P20" s="36">
        <v>5</v>
      </c>
      <c r="Q20" s="85"/>
      <c r="R20" s="83"/>
      <c r="S20" s="83"/>
    </row>
    <row r="21" spans="1:22" ht="25.5" customHeight="1" x14ac:dyDescent="0.25">
      <c r="A21" s="60" t="str">
        <f>'1 KOLO'!A21</f>
        <v>Mrak   Igor</v>
      </c>
      <c r="B21" s="46" t="s">
        <v>38</v>
      </c>
      <c r="C21" s="53">
        <f>'1 KOLO'!Y21</f>
        <v>153</v>
      </c>
      <c r="D21" s="54">
        <f>'1 KOLO'!Z21</f>
        <v>56</v>
      </c>
      <c r="E21" s="53">
        <f>'2 KOLO'!Y21</f>
        <v>159</v>
      </c>
      <c r="F21" s="54">
        <f>'2 KOLO'!Z21</f>
        <v>60</v>
      </c>
      <c r="G21" s="53">
        <f>'3 KOLO'!Y21</f>
        <v>160</v>
      </c>
      <c r="H21" s="54">
        <f>'3 KOLO'!Z21</f>
        <v>65</v>
      </c>
      <c r="I21" s="53">
        <f>'4 KOLO'!Y21</f>
        <v>123</v>
      </c>
      <c r="J21" s="54">
        <f>'4 KOLO'!Z21</f>
        <v>53</v>
      </c>
      <c r="K21" s="53">
        <f t="shared" si="9"/>
        <v>743</v>
      </c>
      <c r="L21" s="54">
        <f t="shared" si="10"/>
        <v>234</v>
      </c>
      <c r="M21" s="53">
        <f>FINALE!Y22</f>
        <v>148</v>
      </c>
      <c r="N21" s="54">
        <f>FINALE!Z22</f>
        <v>120</v>
      </c>
      <c r="O21" s="73">
        <f t="shared" si="11"/>
        <v>354</v>
      </c>
      <c r="P21" s="103">
        <v>6</v>
      </c>
    </row>
    <row r="22" spans="1:22" ht="25.5" customHeight="1" x14ac:dyDescent="0.25">
      <c r="A22" s="70" t="str">
        <f>'1 KOLO'!A19</f>
        <v>Primožič  Marko</v>
      </c>
      <c r="B22" s="46" t="s">
        <v>38</v>
      </c>
      <c r="C22" s="53">
        <f>'1 KOLO'!Y19</f>
        <v>141</v>
      </c>
      <c r="D22" s="54">
        <f>'1 KOLO'!Z19</f>
        <v>53</v>
      </c>
      <c r="E22" s="53">
        <f>'2 KOLO'!Y19</f>
        <v>141</v>
      </c>
      <c r="F22" s="54">
        <f>'2 KOLO'!Z19</f>
        <v>53</v>
      </c>
      <c r="G22" s="53">
        <f>'3 KOLO'!Y19</f>
        <v>131</v>
      </c>
      <c r="H22" s="54">
        <f>'3 KOLO'!Z19</f>
        <v>53</v>
      </c>
      <c r="I22" s="53">
        <f>'4 KOLO'!Y19</f>
        <v>135</v>
      </c>
      <c r="J22" s="54">
        <f>'4 KOLO'!Z19</f>
        <v>56</v>
      </c>
      <c r="K22" s="53">
        <f t="shared" si="9"/>
        <v>692</v>
      </c>
      <c r="L22" s="54">
        <f t="shared" si="10"/>
        <v>215</v>
      </c>
      <c r="M22" s="53">
        <f>FINALE!Y20</f>
        <v>144</v>
      </c>
      <c r="N22" s="54">
        <f>FINALE!Z20</f>
        <v>112</v>
      </c>
      <c r="O22" s="73">
        <f t="shared" si="11"/>
        <v>327</v>
      </c>
      <c r="P22" s="103">
        <v>7</v>
      </c>
      <c r="Q22" s="84"/>
      <c r="R22" s="36"/>
      <c r="S22" s="36"/>
      <c r="T22" s="37"/>
      <c r="U22" s="38"/>
      <c r="V22" s="39"/>
    </row>
    <row r="23" spans="1:22" ht="25.5" customHeight="1" x14ac:dyDescent="0.25">
      <c r="A23" s="62" t="str">
        <f>'1 KOLO'!A22</f>
        <v>Dragičevič  Urh</v>
      </c>
      <c r="B23" s="46" t="s">
        <v>38</v>
      </c>
      <c r="C23" s="53">
        <f>'1 KOLO'!Y22</f>
        <v>132</v>
      </c>
      <c r="D23" s="54">
        <f>'1 KOLO'!Z22</f>
        <v>50</v>
      </c>
      <c r="E23" s="53">
        <f>'2 KOLO'!Y22</f>
        <v>132</v>
      </c>
      <c r="F23" s="54">
        <f>'2 KOLO'!Z22</f>
        <v>50</v>
      </c>
      <c r="G23" s="53">
        <f>'3 KOLO'!Y22</f>
        <v>117</v>
      </c>
      <c r="H23" s="54">
        <f>'3 KOLO'!Z22</f>
        <v>50</v>
      </c>
      <c r="I23" s="53">
        <f>'4 KOLO'!Y22</f>
        <v>117</v>
      </c>
      <c r="J23" s="54">
        <f>'4 KOLO'!Z22</f>
        <v>50</v>
      </c>
      <c r="K23" s="53">
        <f t="shared" si="9"/>
        <v>632</v>
      </c>
      <c r="L23" s="54">
        <f t="shared" si="10"/>
        <v>200</v>
      </c>
      <c r="M23" s="53">
        <f>FINALE!Y23</f>
        <v>134</v>
      </c>
      <c r="N23" s="54">
        <f>FINALE!Z23</f>
        <v>106</v>
      </c>
      <c r="O23" s="73">
        <f t="shared" si="11"/>
        <v>306</v>
      </c>
      <c r="P23" s="36">
        <v>8</v>
      </c>
      <c r="Q23" s="84"/>
      <c r="R23" s="36"/>
      <c r="S23" s="36"/>
      <c r="T23" s="37"/>
      <c r="U23" s="38"/>
      <c r="V23" s="39"/>
    </row>
    <row r="25" spans="1:22" ht="32.25" customHeight="1" x14ac:dyDescent="0.3">
      <c r="A25" s="47" t="s">
        <v>45</v>
      </c>
    </row>
    <row r="26" spans="1:22" ht="32.25" customHeight="1" x14ac:dyDescent="0.3">
      <c r="A26" s="110" t="s">
        <v>57</v>
      </c>
      <c r="B26" s="48"/>
      <c r="C26" s="49"/>
      <c r="D26" s="49"/>
      <c r="E26" s="49"/>
      <c r="F26" s="49"/>
      <c r="G26" s="49"/>
      <c r="H26" s="49"/>
      <c r="I26" s="49"/>
      <c r="J26" s="49"/>
      <c r="K26" s="45"/>
      <c r="L26" s="37"/>
      <c r="M26" s="45"/>
      <c r="N26" s="45"/>
      <c r="O26" s="36"/>
      <c r="P26" s="36"/>
      <c r="Q26" s="36"/>
      <c r="R26" s="36"/>
      <c r="S26" s="36"/>
      <c r="T26" s="37"/>
      <c r="U26" s="38"/>
      <c r="V26" s="39"/>
    </row>
    <row r="27" spans="1:22" ht="25.5" customHeight="1" x14ac:dyDescent="0.25">
      <c r="A27" s="68" t="s">
        <v>2</v>
      </c>
      <c r="B27" s="41"/>
      <c r="C27" s="40" t="s">
        <v>39</v>
      </c>
      <c r="D27" s="40" t="s">
        <v>47</v>
      </c>
      <c r="E27" s="40" t="s">
        <v>40</v>
      </c>
      <c r="F27" s="40" t="s">
        <v>47</v>
      </c>
      <c r="G27" s="40" t="s">
        <v>41</v>
      </c>
      <c r="H27" s="40" t="s">
        <v>47</v>
      </c>
      <c r="I27" s="40" t="s">
        <v>42</v>
      </c>
      <c r="J27" s="40" t="s">
        <v>47</v>
      </c>
      <c r="K27" s="41" t="s">
        <v>54</v>
      </c>
      <c r="L27" s="40"/>
      <c r="M27" s="41" t="s">
        <v>43</v>
      </c>
      <c r="N27" s="40" t="s">
        <v>47</v>
      </c>
      <c r="O27" s="101" t="s">
        <v>58</v>
      </c>
      <c r="P27" s="36"/>
      <c r="Q27" s="36"/>
      <c r="R27" s="36"/>
      <c r="S27" s="36"/>
      <c r="T27" s="37"/>
      <c r="U27" s="38"/>
      <c r="V27" s="39"/>
    </row>
    <row r="28" spans="1:22" ht="25.5" customHeight="1" x14ac:dyDescent="0.25">
      <c r="A28" s="90" t="str">
        <f>'1 KOLO'!A27</f>
        <v>Gaberc  Helena</v>
      </c>
      <c r="B28" s="58" t="s">
        <v>46</v>
      </c>
      <c r="C28" s="65">
        <f>'1 KOLO'!Y27</f>
        <v>145</v>
      </c>
      <c r="D28" s="67">
        <f>'1 KOLO'!Z27</f>
        <v>85</v>
      </c>
      <c r="E28" s="65">
        <f>'2 KOLO'!Y27</f>
        <v>158</v>
      </c>
      <c r="F28" s="67">
        <f>'2 KOLO'!Z27</f>
        <v>85</v>
      </c>
      <c r="G28" s="65">
        <f>'3 KOLO'!Y27</f>
        <v>156</v>
      </c>
      <c r="H28" s="67">
        <f>'3 KOLO'!Z27</f>
        <v>100</v>
      </c>
      <c r="I28" s="65">
        <f>'4 KOLO'!Y27</f>
        <v>170</v>
      </c>
      <c r="J28" s="67">
        <f>'4 KOLO'!Z27</f>
        <v>100</v>
      </c>
      <c r="K28" s="59">
        <f>SUM(C28,E28,G28,I28,M28)</f>
        <v>800</v>
      </c>
      <c r="L28" s="67">
        <f>SUM(D28,F28,H28,J28,)</f>
        <v>370</v>
      </c>
      <c r="M28" s="53">
        <f>FINALE!Y28</f>
        <v>171</v>
      </c>
      <c r="N28" s="54">
        <f>FINALE!Z28</f>
        <v>200</v>
      </c>
      <c r="O28" s="73">
        <f>SUM(D28,F28,H28,J28,N28)</f>
        <v>570</v>
      </c>
      <c r="P28" s="36">
        <v>1</v>
      </c>
      <c r="Q28" s="36"/>
      <c r="R28" s="36"/>
      <c r="S28" s="36"/>
      <c r="T28" s="37"/>
      <c r="U28" s="38"/>
      <c r="V28" s="52"/>
    </row>
    <row r="29" spans="1:22" ht="25.5" customHeight="1" x14ac:dyDescent="0.25">
      <c r="A29" s="57" t="str">
        <f>'1 KOLO'!A26</f>
        <v>Dolčič      Milena</v>
      </c>
      <c r="B29" s="58" t="s">
        <v>46</v>
      </c>
      <c r="C29" s="65">
        <f>'1 KOLO'!Y26</f>
        <v>164</v>
      </c>
      <c r="D29" s="67">
        <f>'1 KOLO'!Z26</f>
        <v>100</v>
      </c>
      <c r="E29" s="65">
        <f>'2 KOLO'!Y26</f>
        <v>160</v>
      </c>
      <c r="F29" s="67">
        <f>'2 KOLO'!Z26</f>
        <v>100</v>
      </c>
      <c r="G29" s="65">
        <f>'3 KOLO'!Y26</f>
        <v>150</v>
      </c>
      <c r="H29" s="67">
        <f>'3 KOLO'!Z26</f>
        <v>85</v>
      </c>
      <c r="I29" s="65">
        <f>'4 KOLO'!Y26</f>
        <v>142</v>
      </c>
      <c r="J29" s="67">
        <f>'4 KOLO'!Z26</f>
        <v>85</v>
      </c>
      <c r="K29" s="59">
        <f>SUM(C29,E29,G29,I29,M29)</f>
        <v>771</v>
      </c>
      <c r="L29" s="72">
        <f>SUM(D29,F29,H29,J29,)</f>
        <v>370</v>
      </c>
      <c r="M29" s="53">
        <f>FINALE!Y27</f>
        <v>155</v>
      </c>
      <c r="N29" s="54">
        <f>FINALE!Z27</f>
        <v>170</v>
      </c>
      <c r="O29" s="73">
        <f t="shared" ref="O29:O30" si="12">SUM(D29,F29,H29,J29,N29)</f>
        <v>540</v>
      </c>
      <c r="P29" s="36">
        <v>2</v>
      </c>
      <c r="Q29" s="36"/>
      <c r="R29" s="36"/>
      <c r="S29" s="36"/>
      <c r="T29" s="37"/>
      <c r="U29" s="38"/>
      <c r="V29" s="51"/>
    </row>
    <row r="30" spans="1:22" ht="25.5" customHeight="1" x14ac:dyDescent="0.25">
      <c r="A30" s="61" t="str">
        <f>'1 KOLO'!A28</f>
        <v>Kokol  Marija</v>
      </c>
      <c r="B30" s="58" t="s">
        <v>46</v>
      </c>
      <c r="C30" s="65">
        <f>'1 KOLO'!Y28</f>
        <v>109</v>
      </c>
      <c r="D30" s="66">
        <f>'1 KOLO'!Z28</f>
        <v>75</v>
      </c>
      <c r="E30" s="65">
        <f>'2 KOLO'!Y28</f>
        <v>119</v>
      </c>
      <c r="F30" s="66">
        <f>'2 KOLO'!Z28</f>
        <v>75</v>
      </c>
      <c r="G30" s="65">
        <f>'3 KOLO'!Y28</f>
        <v>144</v>
      </c>
      <c r="H30" s="67">
        <f>'3 KOLO'!Z28</f>
        <v>75</v>
      </c>
      <c r="I30" s="65">
        <f>'4 KOLO'!Y28</f>
        <v>139</v>
      </c>
      <c r="J30" s="67">
        <f>'4 KOLO'!Z28</f>
        <v>75</v>
      </c>
      <c r="K30" s="59">
        <f>SUM(C30,E30,G30,I30,M30)</f>
        <v>628</v>
      </c>
      <c r="L30" s="67">
        <f>SUM(D30,F30,H30,J30,)</f>
        <v>300</v>
      </c>
      <c r="M30" s="53">
        <f>FINALE!Y29</f>
        <v>117</v>
      </c>
      <c r="N30" s="54">
        <f>FINALE!Z29</f>
        <v>150</v>
      </c>
      <c r="O30" s="73">
        <f t="shared" si="12"/>
        <v>450</v>
      </c>
      <c r="P30" s="36">
        <v>3</v>
      </c>
      <c r="Q30" s="36"/>
      <c r="R30" s="36"/>
      <c r="S30" s="36"/>
      <c r="T30" s="37"/>
      <c r="U30" s="38"/>
      <c r="V30" s="51"/>
    </row>
    <row r="31" spans="1:22" ht="25.5" customHeight="1" x14ac:dyDescent="0.25">
      <c r="A31" s="109" t="s">
        <v>78</v>
      </c>
    </row>
    <row r="32" spans="1:22" ht="25.5" customHeight="1" x14ac:dyDescent="0.25">
      <c r="A32" s="61" t="str">
        <f>'1 KOLO'!A31</f>
        <v>Šmitek    Martina</v>
      </c>
      <c r="B32" s="58" t="s">
        <v>46</v>
      </c>
      <c r="C32" s="65">
        <f>'1 KOLO'!Y31</f>
        <v>157</v>
      </c>
      <c r="D32" s="67">
        <f>'1 KOLO'!Z31</f>
        <v>100</v>
      </c>
      <c r="E32" s="65">
        <f>'2 KOLO'!Y31</f>
        <v>160</v>
      </c>
      <c r="F32" s="67">
        <f>'2 KOLO'!Z31</f>
        <v>100</v>
      </c>
      <c r="G32" s="65">
        <f>'3 KOLO'!Y31</f>
        <v>151</v>
      </c>
      <c r="H32" s="67">
        <f>'3 KOLO'!Z31</f>
        <v>75</v>
      </c>
      <c r="I32" s="65">
        <f>'4 KOLO'!Y31</f>
        <v>173</v>
      </c>
      <c r="J32" s="67">
        <f>'4 KOLO'!Z31</f>
        <v>100</v>
      </c>
      <c r="K32" s="65">
        <f>SUM(C32,E32,G32,I32,M32)</f>
        <v>788</v>
      </c>
      <c r="L32" s="72">
        <f>SUM(D32,F32,H32,J32,)</f>
        <v>375</v>
      </c>
      <c r="M32" s="53">
        <f>FINALE!Y33</f>
        <v>147</v>
      </c>
      <c r="N32" s="54">
        <f>FINALE!Z33</f>
        <v>150</v>
      </c>
      <c r="O32" s="74">
        <f>SUM(D32,F32,H32,J32,N32)</f>
        <v>525</v>
      </c>
      <c r="P32" s="36">
        <v>1</v>
      </c>
      <c r="Q32" s="36"/>
      <c r="R32" s="36"/>
      <c r="S32" s="36"/>
      <c r="T32" s="37"/>
      <c r="U32" s="38"/>
      <c r="V32" s="51"/>
    </row>
    <row r="33" spans="1:25" ht="25.5" customHeight="1" x14ac:dyDescent="0.25">
      <c r="A33" s="61" t="str">
        <f>'1 KOLO'!A33</f>
        <v>Šmitek  Asja</v>
      </c>
      <c r="B33" s="58" t="s">
        <v>46</v>
      </c>
      <c r="C33" s="65">
        <f>'1 KOLO'!Y33</f>
        <v>135</v>
      </c>
      <c r="D33" s="67">
        <f>'1 KOLO'!Z33</f>
        <v>65</v>
      </c>
      <c r="E33" s="65">
        <f>'2 KOLO'!Y33</f>
        <v>140</v>
      </c>
      <c r="F33" s="67">
        <f>'2 KOLO'!Z33</f>
        <v>75</v>
      </c>
      <c r="G33" s="65">
        <f>'3 KOLO'!Y33</f>
        <v>158</v>
      </c>
      <c r="H33" s="67">
        <f>'3 KOLO'!Z33</f>
        <v>85</v>
      </c>
      <c r="I33" s="65">
        <f>'4 KOLO'!Y33</f>
        <v>151</v>
      </c>
      <c r="J33" s="67">
        <f>'4 KOLO'!Z33</f>
        <v>75</v>
      </c>
      <c r="K33" s="65">
        <f>SUM(C33,E33,G33,I33,M33)</f>
        <v>752</v>
      </c>
      <c r="L33" s="72">
        <f>SUM(D33,F33,H33,J33,)</f>
        <v>300</v>
      </c>
      <c r="M33" s="53">
        <f>FINALE!Y35</f>
        <v>168</v>
      </c>
      <c r="N33" s="54">
        <f>FINALE!Z35</f>
        <v>200</v>
      </c>
      <c r="O33" s="74">
        <f>SUM(D33,F33,H33,J33,N33)</f>
        <v>500</v>
      </c>
      <c r="P33" s="36">
        <v>2</v>
      </c>
      <c r="Q33" s="36"/>
      <c r="R33" s="36"/>
      <c r="S33" s="36"/>
      <c r="T33" s="37"/>
      <c r="U33" s="38"/>
      <c r="V33" s="51"/>
    </row>
    <row r="34" spans="1:25" ht="25.5" customHeight="1" x14ac:dyDescent="0.25">
      <c r="A34" s="61" t="str">
        <f>'1 KOLO'!A32</f>
        <v>Golmajer  Irena</v>
      </c>
      <c r="B34" s="58" t="s">
        <v>46</v>
      </c>
      <c r="C34" s="65">
        <f>'1 KOLO'!Y32</f>
        <v>135</v>
      </c>
      <c r="D34" s="66">
        <f>'1 KOLO'!Z32</f>
        <v>75</v>
      </c>
      <c r="E34" s="65">
        <f>'2 KOLO'!Y32</f>
        <v>132</v>
      </c>
      <c r="F34" s="66">
        <f>'2 KOLO'!Z32</f>
        <v>65</v>
      </c>
      <c r="G34" s="65">
        <f>'3 KOLO'!Y32</f>
        <v>166</v>
      </c>
      <c r="H34" s="67">
        <f>'3 KOLO'!Z32</f>
        <v>100</v>
      </c>
      <c r="I34" s="65">
        <f>'4 KOLO'!Y32</f>
        <v>146</v>
      </c>
      <c r="J34" s="67">
        <f>'4 KOLO'!Z32</f>
        <v>65</v>
      </c>
      <c r="K34" s="65">
        <f>SUM(C34,E34,G34,I34,M34)</f>
        <v>726</v>
      </c>
      <c r="L34" s="72">
        <f>SUM(D34,F34,H34,J34,)</f>
        <v>305</v>
      </c>
      <c r="M34" s="53">
        <f>FINALE!Y34</f>
        <v>147</v>
      </c>
      <c r="N34" s="54">
        <f>FINALE!Z34</f>
        <v>170</v>
      </c>
      <c r="O34" s="74">
        <f>SUM(D34,F34,H34,J34,N34)</f>
        <v>475</v>
      </c>
      <c r="P34" s="36">
        <v>3</v>
      </c>
      <c r="Q34" s="36"/>
      <c r="R34" s="36"/>
      <c r="S34" s="36"/>
      <c r="T34" s="37"/>
      <c r="U34" s="38"/>
      <c r="V34" s="51"/>
    </row>
    <row r="35" spans="1:25" ht="25.5" customHeight="1" x14ac:dyDescent="0.25">
      <c r="A35" s="16" t="str">
        <f>'1 KOLO'!A30</f>
        <v>Primožič Marjeta</v>
      </c>
      <c r="B35" s="100" t="s">
        <v>46</v>
      </c>
      <c r="C35" s="65">
        <f>'1 KOLO'!Y30</f>
        <v>141</v>
      </c>
      <c r="D35" s="67">
        <f>'1 KOLO'!Z30</f>
        <v>85</v>
      </c>
      <c r="E35" s="65">
        <f>'2 KOLO'!Y30</f>
        <v>156</v>
      </c>
      <c r="F35" s="67">
        <f>'2 KOLO'!Z30</f>
        <v>85</v>
      </c>
      <c r="G35" s="65">
        <f>'3 KOLO'!Y30</f>
        <v>140</v>
      </c>
      <c r="H35" s="67">
        <f>'3 KOLO'!Z30</f>
        <v>65</v>
      </c>
      <c r="I35" s="65">
        <f>'4 KOLO'!Y30</f>
        <v>160</v>
      </c>
      <c r="J35" s="67">
        <f>'4 KOLO'!Z30</f>
        <v>85</v>
      </c>
      <c r="K35" s="65">
        <f>SUM(C35,E35,G35,I35,M35)</f>
        <v>742</v>
      </c>
      <c r="L35" s="72">
        <f>SUM(D35,F35,H35,J35,)</f>
        <v>320</v>
      </c>
      <c r="M35" s="53">
        <f>FINALE!Y32</f>
        <v>145</v>
      </c>
      <c r="N35" s="54">
        <f>FINALE!Z32</f>
        <v>130</v>
      </c>
      <c r="O35" s="74">
        <f>SUM(D35,F35,H35,J35,N35)</f>
        <v>450</v>
      </c>
      <c r="P35" s="36">
        <v>4</v>
      </c>
      <c r="Q35" s="36"/>
      <c r="R35" s="36"/>
      <c r="S35" s="36"/>
      <c r="T35" s="37"/>
      <c r="U35" s="38"/>
      <c r="V35" s="51"/>
    </row>
    <row r="36" spans="1:25" ht="25.5" customHeight="1" x14ac:dyDescent="0.25">
      <c r="A36" s="61" t="str">
        <f>'1 KOLO'!A34</f>
        <v>Meglič  Neža</v>
      </c>
      <c r="B36" s="58" t="s">
        <v>46</v>
      </c>
      <c r="C36" s="65">
        <f>'1 KOLO'!Y34</f>
        <v>125</v>
      </c>
      <c r="D36" s="67">
        <f>'1 KOLO'!Z34</f>
        <v>60</v>
      </c>
      <c r="E36" s="65">
        <f>'2 KOLO'!Y34</f>
        <v>117</v>
      </c>
      <c r="F36" s="67">
        <f>'2 KOLO'!Z34</f>
        <v>60</v>
      </c>
      <c r="G36" s="65">
        <f>'3 KOLO'!Y34</f>
        <v>139</v>
      </c>
      <c r="H36" s="67">
        <f>'3 KOLO'!Z34</f>
        <v>62</v>
      </c>
      <c r="I36" s="65">
        <f>'4 KOLO'!Y34</f>
        <v>109</v>
      </c>
      <c r="J36" s="67">
        <f>'4 KOLO'!Z34</f>
        <v>60</v>
      </c>
      <c r="K36" s="65">
        <f t="shared" ref="K36" si="13">SUM(C36,E36,G36,I36,M36)</f>
        <v>626</v>
      </c>
      <c r="L36" s="72">
        <f t="shared" ref="L36" si="14">SUM(D36,F36,H36,J36,)</f>
        <v>242</v>
      </c>
      <c r="M36" s="53">
        <f>FINALE!Y36</f>
        <v>136</v>
      </c>
      <c r="N36" s="54">
        <f>FINALE!Z36</f>
        <v>120</v>
      </c>
      <c r="O36" s="74">
        <f t="shared" ref="O36" si="15">SUM(D36,F36,H36,J36,N36)</f>
        <v>362</v>
      </c>
      <c r="P36" s="36">
        <v>5</v>
      </c>
      <c r="Q36" s="36"/>
      <c r="R36" s="36"/>
      <c r="S36" s="36"/>
      <c r="T36" s="37"/>
      <c r="U36" s="38"/>
      <c r="V36" s="51"/>
    </row>
    <row r="39" spans="1:25" ht="25.5" customHeight="1" x14ac:dyDescent="0.2"/>
    <row r="40" spans="1:25" x14ac:dyDescent="0.2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37"/>
    </row>
    <row r="41" spans="1:25" x14ac:dyDescent="0.2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37"/>
    </row>
    <row r="42" spans="1:25" x14ac:dyDescent="0.2">
      <c r="A42" s="106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37"/>
    </row>
    <row r="43" spans="1:25" x14ac:dyDescent="0.2">
      <c r="A43" s="104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37"/>
    </row>
    <row r="44" spans="1:25" x14ac:dyDescent="0.2">
      <c r="A44" s="106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37"/>
    </row>
    <row r="45" spans="1:25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</row>
    <row r="46" spans="1:25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</row>
    <row r="47" spans="1:25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</row>
    <row r="48" spans="1:25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</row>
    <row r="49" spans="1:25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</row>
    <row r="50" spans="1:25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</row>
    <row r="51" spans="1:25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</row>
    <row r="52" spans="1:25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</row>
  </sheetData>
  <phoneticPr fontId="0" type="noConversion"/>
  <pageMargins left="0.74803149606299213" right="0.74803149606299213" top="0.19685039370078741" bottom="0.19685039370078741" header="0" footer="0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</sheetPr>
  <dimension ref="A1:E97"/>
  <sheetViews>
    <sheetView workbookViewId="0">
      <selection activeCell="G28" sqref="G28"/>
    </sheetView>
  </sheetViews>
  <sheetFormatPr defaultRowHeight="18" x14ac:dyDescent="0.25"/>
  <cols>
    <col min="1" max="1" width="9.140625" style="108"/>
    <col min="2" max="2" width="25.85546875" customWidth="1"/>
    <col min="3" max="3" width="23.42578125" customWidth="1"/>
    <col min="4" max="4" width="13" customWidth="1"/>
    <col min="5" max="5" width="2.7109375" style="64" customWidth="1"/>
  </cols>
  <sheetData>
    <row r="1" spans="1:4" x14ac:dyDescent="0.25">
      <c r="B1" s="4" t="s">
        <v>73</v>
      </c>
      <c r="C1" s="4"/>
      <c r="D1" s="4"/>
    </row>
    <row r="2" spans="1:4" ht="23.25" customHeight="1" x14ac:dyDescent="0.25">
      <c r="B2" s="6" t="s">
        <v>2</v>
      </c>
      <c r="C2" s="7" t="s">
        <v>3</v>
      </c>
      <c r="D2" s="107" t="s">
        <v>44</v>
      </c>
    </row>
    <row r="3" spans="1:4" ht="23.25" customHeight="1" x14ac:dyDescent="0.25">
      <c r="A3" s="108">
        <v>1</v>
      </c>
      <c r="B3" s="70" t="str">
        <f>SKUPAJ!A4</f>
        <v>Meglič  Darko</v>
      </c>
      <c r="C3" s="16" t="s">
        <v>28</v>
      </c>
      <c r="D3" s="42">
        <f>SKUPAJ!K4</f>
        <v>833</v>
      </c>
    </row>
    <row r="4" spans="1:4" ht="23.25" customHeight="1" x14ac:dyDescent="0.25">
      <c r="A4" s="108">
        <v>2</v>
      </c>
      <c r="B4" s="70" t="str">
        <f>SKUPAJ!A17</f>
        <v>Primožič  Boštjan</v>
      </c>
      <c r="C4" s="16" t="s">
        <v>14</v>
      </c>
      <c r="D4" s="42">
        <f>SKUPAJ!K17</f>
        <v>825</v>
      </c>
    </row>
    <row r="5" spans="1:4" ht="23.25" customHeight="1" x14ac:dyDescent="0.25">
      <c r="A5" s="108">
        <v>3</v>
      </c>
      <c r="B5" s="70" t="str">
        <f>SKUPAJ!A16</f>
        <v>Grdič  zdene</v>
      </c>
      <c r="C5" s="16" t="s">
        <v>19</v>
      </c>
      <c r="D5" s="42">
        <f>SKUPAJ!K16</f>
        <v>819</v>
      </c>
    </row>
    <row r="6" spans="1:4" ht="23.25" customHeight="1" x14ac:dyDescent="0.25">
      <c r="A6" s="108">
        <v>4</v>
      </c>
      <c r="B6" s="60" t="str">
        <f>SKUPAJ!A18</f>
        <v>Rozman  Mirko</v>
      </c>
      <c r="C6" s="16" t="s">
        <v>66</v>
      </c>
      <c r="D6" s="42">
        <f>SKUPAJ!K18</f>
        <v>813</v>
      </c>
    </row>
    <row r="7" spans="1:4" ht="23.25" customHeight="1" x14ac:dyDescent="0.25">
      <c r="A7" s="108">
        <v>5</v>
      </c>
      <c r="B7" s="70" t="str">
        <f>SKUPAJ!A5</f>
        <v>Primožič  Zdenko</v>
      </c>
      <c r="C7" s="16" t="s">
        <v>14</v>
      </c>
      <c r="D7" s="42">
        <f>SKUPAJ!K5</f>
        <v>801</v>
      </c>
    </row>
    <row r="8" spans="1:4" ht="23.25" customHeight="1" x14ac:dyDescent="0.25">
      <c r="A8" s="108">
        <v>6</v>
      </c>
      <c r="B8" s="70" t="str">
        <f>SKUPAJ!A6</f>
        <v>Dragičevič  Mičo</v>
      </c>
      <c r="C8" s="23" t="s">
        <v>12</v>
      </c>
      <c r="D8" s="42">
        <f>SKUPAJ!K6</f>
        <v>800</v>
      </c>
    </row>
    <row r="9" spans="1:4" ht="23.25" customHeight="1" x14ac:dyDescent="0.25">
      <c r="A9" s="108">
        <v>7</v>
      </c>
      <c r="B9" s="70" t="str">
        <f>SKUPAJ!A19</f>
        <v>Meglič  Marko</v>
      </c>
      <c r="C9" s="16" t="s">
        <v>12</v>
      </c>
      <c r="D9" s="42">
        <f>SKUPAJ!K19</f>
        <v>784</v>
      </c>
    </row>
    <row r="10" spans="1:4" ht="23.25" customHeight="1" x14ac:dyDescent="0.25">
      <c r="A10" s="108">
        <v>8</v>
      </c>
      <c r="B10" s="60" t="str">
        <f>SKUPAJ!A7</f>
        <v>Primožič Alojz</v>
      </c>
      <c r="C10" s="16"/>
      <c r="D10" s="42">
        <f>SKUPAJ!K7</f>
        <v>770</v>
      </c>
    </row>
    <row r="11" spans="1:4" ht="23.25" customHeight="1" x14ac:dyDescent="0.25">
      <c r="A11" s="108">
        <v>9</v>
      </c>
      <c r="B11" s="69" t="str">
        <f>SKUPAJ!A8</f>
        <v>Romšak  Jože</v>
      </c>
      <c r="C11" s="16" t="s">
        <v>9</v>
      </c>
      <c r="D11" s="42">
        <f>SKUPAJ!K8</f>
        <v>759</v>
      </c>
    </row>
    <row r="12" spans="1:4" ht="23.25" customHeight="1" x14ac:dyDescent="0.25">
      <c r="A12" s="108">
        <v>10</v>
      </c>
      <c r="B12" s="60" t="str">
        <f>SKUPAJ!A20</f>
        <v>Soklič   Boštjan</v>
      </c>
      <c r="C12" s="16" t="s">
        <v>28</v>
      </c>
      <c r="D12" s="42">
        <f>SKUPAJ!K20</f>
        <v>758</v>
      </c>
    </row>
    <row r="13" spans="1:4" ht="23.25" customHeight="1" x14ac:dyDescent="0.25">
      <c r="A13" s="108">
        <v>11</v>
      </c>
      <c r="B13" s="60" t="str">
        <f>SKUPAJ!A21</f>
        <v>Mrak   Igor</v>
      </c>
      <c r="C13" s="16" t="s">
        <v>19</v>
      </c>
      <c r="D13" s="42">
        <f>SKUPAJ!K21</f>
        <v>743</v>
      </c>
    </row>
    <row r="14" spans="1:4" ht="23.25" customHeight="1" x14ac:dyDescent="0.25">
      <c r="A14" s="108">
        <v>12</v>
      </c>
      <c r="B14" s="69" t="str">
        <f>SKUPAJ!A9</f>
        <v>Klemenc  Blaž</v>
      </c>
      <c r="C14" s="23" t="s">
        <v>9</v>
      </c>
      <c r="D14" s="42">
        <f>SKUPAJ!K9</f>
        <v>740</v>
      </c>
    </row>
    <row r="15" spans="1:4" ht="23.25" customHeight="1" x14ac:dyDescent="0.25">
      <c r="A15" s="108">
        <v>13</v>
      </c>
      <c r="B15" s="60" t="str">
        <f>SKUPAJ!A10</f>
        <v>Pogačnik  Pavel</v>
      </c>
      <c r="C15" s="16" t="s">
        <v>9</v>
      </c>
      <c r="D15" s="42">
        <f>SKUPAJ!K10</f>
        <v>720</v>
      </c>
    </row>
    <row r="16" spans="1:4" ht="23.25" customHeight="1" x14ac:dyDescent="0.25">
      <c r="A16" s="108">
        <v>14</v>
      </c>
      <c r="B16" s="60" t="str">
        <f>SKUPAJ!A11</f>
        <v>Knific  Franci</v>
      </c>
      <c r="C16" s="16" t="s">
        <v>9</v>
      </c>
      <c r="D16" s="94">
        <f>SKUPAJ!K11</f>
        <v>693</v>
      </c>
    </row>
    <row r="17" spans="1:4" ht="23.25" customHeight="1" x14ac:dyDescent="0.25">
      <c r="A17" s="108">
        <v>15</v>
      </c>
      <c r="B17" s="60" t="str">
        <f>SKUPAJ!A22</f>
        <v>Primožič  Marko</v>
      </c>
      <c r="C17" s="16" t="s">
        <v>28</v>
      </c>
      <c r="D17" s="42">
        <f>SKUPAJ!K22</f>
        <v>692</v>
      </c>
    </row>
    <row r="18" spans="1:4" ht="23.25" customHeight="1" x14ac:dyDescent="0.25">
      <c r="A18" s="108">
        <v>16</v>
      </c>
      <c r="B18" s="87" t="str">
        <f>SKUPAJ!A12</f>
        <v>Uzar Drago</v>
      </c>
      <c r="C18" s="16"/>
      <c r="D18" s="42">
        <f>SKUPAJ!K12</f>
        <v>642</v>
      </c>
    </row>
    <row r="19" spans="1:4" ht="23.25" customHeight="1" x14ac:dyDescent="0.25">
      <c r="A19" s="108">
        <v>17</v>
      </c>
      <c r="B19" s="71" t="str">
        <f>SKUPAJ!A23</f>
        <v>Dragičevič  Urh</v>
      </c>
      <c r="C19" s="16" t="s">
        <v>12</v>
      </c>
      <c r="D19" s="42">
        <f>SKUPAJ!K23</f>
        <v>632</v>
      </c>
    </row>
    <row r="20" spans="1:4" ht="23.25" customHeight="1" x14ac:dyDescent="0.25">
      <c r="A20" s="108">
        <v>18</v>
      </c>
      <c r="B20" s="60" t="str">
        <f>SKUPAJ!A13</f>
        <v>Sajovec  Pavel</v>
      </c>
      <c r="C20" s="16" t="s">
        <v>9</v>
      </c>
      <c r="D20" s="42">
        <f>SKUPAJ!K13</f>
        <v>583</v>
      </c>
    </row>
    <row r="23" spans="1:4" ht="15" customHeight="1" x14ac:dyDescent="0.25">
      <c r="B23" s="84" t="s">
        <v>74</v>
      </c>
      <c r="C23" s="4"/>
      <c r="D23" s="91"/>
    </row>
    <row r="24" spans="1:4" ht="23.25" customHeight="1" x14ac:dyDescent="0.25">
      <c r="A24" s="108">
        <v>1</v>
      </c>
      <c r="B24" s="16" t="str">
        <f>SKUPAJ!A28</f>
        <v>Gaberc  Helena</v>
      </c>
      <c r="C24" s="35" t="s">
        <v>34</v>
      </c>
      <c r="D24" s="94">
        <f>SKUPAJ!K28</f>
        <v>800</v>
      </c>
    </row>
    <row r="25" spans="1:4" ht="23.25" customHeight="1" x14ac:dyDescent="0.25">
      <c r="A25" s="108">
        <v>2</v>
      </c>
      <c r="B25" s="61" t="str">
        <f>SKUPAJ!A32</f>
        <v>Šmitek    Martina</v>
      </c>
      <c r="C25" s="35" t="s">
        <v>28</v>
      </c>
      <c r="D25" s="94">
        <f>SKUPAJ!K32</f>
        <v>788</v>
      </c>
    </row>
    <row r="26" spans="1:4" ht="23.25" customHeight="1" x14ac:dyDescent="0.25">
      <c r="A26" s="108">
        <v>3</v>
      </c>
      <c r="B26" s="16" t="str">
        <f>SKUPAJ!A29</f>
        <v>Dolčič      Milena</v>
      </c>
      <c r="C26" s="31" t="s">
        <v>34</v>
      </c>
      <c r="D26" s="94">
        <f>SKUPAJ!K29</f>
        <v>771</v>
      </c>
    </row>
    <row r="27" spans="1:4" ht="23.25" customHeight="1" x14ac:dyDescent="0.25">
      <c r="A27" s="108">
        <v>4</v>
      </c>
      <c r="B27" s="61" t="str">
        <f>SKUPAJ!A33</f>
        <v>Šmitek  Asja</v>
      </c>
      <c r="C27" s="35" t="s">
        <v>28</v>
      </c>
      <c r="D27" s="94">
        <f>SKUPAJ!K33</f>
        <v>752</v>
      </c>
    </row>
    <row r="28" spans="1:4" ht="23.25" customHeight="1" x14ac:dyDescent="0.25">
      <c r="A28" s="108">
        <v>5</v>
      </c>
      <c r="B28" s="16" t="str">
        <f>SKUPAJ!A35</f>
        <v>Primožič Marjeta</v>
      </c>
      <c r="C28" s="16" t="s">
        <v>14</v>
      </c>
      <c r="D28" s="94">
        <f>SKUPAJ!K35</f>
        <v>742</v>
      </c>
    </row>
    <row r="29" spans="1:4" ht="23.25" customHeight="1" x14ac:dyDescent="0.25">
      <c r="A29" s="108">
        <v>6</v>
      </c>
      <c r="B29" s="61" t="str">
        <f>SKUPAJ!A34</f>
        <v>Golmajer  Irena</v>
      </c>
      <c r="C29" s="35" t="s">
        <v>49</v>
      </c>
      <c r="D29" s="94">
        <f>SKUPAJ!K34</f>
        <v>726</v>
      </c>
    </row>
    <row r="30" spans="1:4" ht="23.25" customHeight="1" x14ac:dyDescent="0.25">
      <c r="A30" s="108">
        <v>7</v>
      </c>
      <c r="B30" s="61" t="str">
        <f>SKUPAJ!A30</f>
        <v>Kokol  Marija</v>
      </c>
      <c r="C30" s="35" t="s">
        <v>34</v>
      </c>
      <c r="D30" s="94">
        <f>SKUPAJ!K30</f>
        <v>628</v>
      </c>
    </row>
    <row r="31" spans="1:4" ht="23.25" customHeight="1" x14ac:dyDescent="0.25">
      <c r="A31" s="108">
        <v>8</v>
      </c>
      <c r="B31" s="61" t="str">
        <f>SKUPAJ!A36</f>
        <v>Meglič  Neža</v>
      </c>
      <c r="C31" s="35" t="s">
        <v>49</v>
      </c>
      <c r="D31" s="94">
        <f>SKUPAJ!K36</f>
        <v>626</v>
      </c>
    </row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</sheetData>
  <phoneticPr fontId="0" type="noConversion"/>
  <pageMargins left="0.75" right="0.75" top="1" bottom="1" header="0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1  KOLO</vt:lpstr>
      <vt:lpstr>1 KOLO</vt:lpstr>
      <vt:lpstr>2 KOLO</vt:lpstr>
      <vt:lpstr>3 KOLO</vt:lpstr>
      <vt:lpstr>4 KOLO</vt:lpstr>
      <vt:lpstr>FINALE</vt:lpstr>
      <vt:lpstr>SKUPAJ</vt:lpstr>
      <vt:lpstr>KROGI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Anton</cp:lastModifiedBy>
  <cp:lastPrinted>2013-03-11T18:48:16Z</cp:lastPrinted>
  <dcterms:created xsi:type="dcterms:W3CDTF">1997-01-31T12:20:41Z</dcterms:created>
  <dcterms:modified xsi:type="dcterms:W3CDTF">2013-05-14T07:42:36Z</dcterms:modified>
</cp:coreProperties>
</file>